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60" yWindow="-60" windowWidth="28920" windowHeight="15660"/>
  </bookViews>
  <sheets>
    <sheet name="Δ. ΑΓ. ΒΑΡΒΑΡΑΣ" sheetId="1" r:id="rId1"/>
    <sheet name="Δ. ΑΓ. ΠΑΡΑΣΚΕΥΗΣ" sheetId="2" r:id="rId2"/>
    <sheet name="Δ. ΑΓ. ΔΗΜΗΤΡΙΟΥ" sheetId="3" r:id="rId3"/>
    <sheet name="Δ. ΑΓΙΩΝ ΑΝΑΡΓΥΡΩΝ - ΚΑΜΑΤΕΡΟΥ" sheetId="4" r:id="rId4"/>
    <sheet name="Δ. ΑΓΚΙΣΤΡΙΟΥ" sheetId="64" r:id="rId5"/>
    <sheet name="Δ. ΑΘΗΝΑΙΩΝ" sheetId="5" r:id="rId6"/>
    <sheet name="Δ. ΑΙΓΑΛΕΩ" sheetId="6" r:id="rId7"/>
    <sheet name="Δ.ΑΙΓΙΝΑΣ" sheetId="65" r:id="rId8"/>
    <sheet name="Δ. ΑΛΙΜΟΥ" sheetId="7" r:id="rId9"/>
    <sheet name="Δ. ΑΜΑΡΟΥΣΙΟΥ" sheetId="8" r:id="rId10"/>
    <sheet name="Δ. ΑΣΠΡΟΠΥΡΓΟΥ" sheetId="9" r:id="rId11"/>
    <sheet name="Δ. ΑΧΑΡΝΩΝ" sheetId="10" r:id="rId12"/>
    <sheet name="Δ. ΒΑΡΗΣ ΒΟΥΛΑΣ ΒΟΥΛΙΑΓ." sheetId="11" r:id="rId13"/>
    <sheet name="Δ. ΒΡΙΛΗΣΣΙΩΝ" sheetId="12" r:id="rId14"/>
    <sheet name="Δ. ΒΥΡΩΝΑ" sheetId="13" r:id="rId15"/>
    <sheet name="Δ. ΓΑΛΑΤΣΙΟΥ" sheetId="14" r:id="rId16"/>
    <sheet name="Δ. ΓΛΥΦΑΔΑΣ" sheetId="15" r:id="rId17"/>
    <sheet name="Δ. ΔΑΦΝΗΣ ΥΜΗΤΤΟΥ" sheetId="16" r:id="rId18"/>
    <sheet name="Δ. ΔΙΟΝΥΣΟΥ" sheetId="17" r:id="rId19"/>
    <sheet name="Δ. ΕΛΕΥΣΙΝΑΣ" sheetId="18" r:id="rId20"/>
    <sheet name="Δ. Ελληνικού - Αργυρούπολης" sheetId="19" r:id="rId21"/>
    <sheet name="ΔΗΜΟΣ ΖΩΓΡΑΦΟΥ" sheetId="20" r:id="rId22"/>
    <sheet name="Δ. Ηλιούπολης" sheetId="21" r:id="rId23"/>
    <sheet name="Δ. Ηρακλείου" sheetId="22" r:id="rId24"/>
    <sheet name="Δ. Ιλίου" sheetId="23" r:id="rId25"/>
    <sheet name="Δ. ΚΑΙΣΑΡΙΑΝΗΣ" sheetId="24" r:id="rId26"/>
    <sheet name="Δ. ΚΑΛΛΙΘΕΑΣ" sheetId="25" r:id="rId27"/>
    <sheet name="Δ. ΚΕΡΑΤΣΙΝΙΟΥ ΔΡΑΠΕΤΣΩΝΑΣ" sheetId="26" r:id="rId28"/>
    <sheet name="ΔΗΜΟΣ ΚΗΦΙΣΙΑΣ" sheetId="27" r:id="rId29"/>
    <sheet name="Δ. ΚΟΡΥΔΑΛΛΟΥ" sheetId="28" r:id="rId30"/>
    <sheet name="Δ. Κρωπίας" sheetId="29" r:id="rId31"/>
    <sheet name="Δ. Κυθήρων" sheetId="30" r:id="rId32"/>
    <sheet name="Δ. Λαυρεωτικής" sheetId="31" r:id="rId33"/>
    <sheet name="Δ. ΛΥΚΟΒΡΥΣΗΣ-ΠΕΥΚΗΣ" sheetId="32" r:id="rId34"/>
    <sheet name="Δ. ΜΑΡΑΘΩΝΟΣ" sheetId="33" r:id="rId35"/>
    <sheet name="Δ. ΜΑΡΚΟΠΟΥΛΟΥ ΜΕΣΟΓΑΙΑΣ" sheetId="34" r:id="rId36"/>
    <sheet name="Δ. ΜΕΓΑΡΕΩΝ" sheetId="35" r:id="rId37"/>
    <sheet name="Δ. ΜΕΤΑΜΟΡΦΩΣΗΣ" sheetId="36" r:id="rId38"/>
    <sheet name="Δ. ΜΟΣΧΑΤΟΥ ΤΑΥΡΟΥ" sheetId="37" r:id="rId39"/>
    <sheet name="Δ. Ν. ΙΩΝΙΑΣ" sheetId="38" r:id="rId40"/>
    <sheet name="Δ. Ν. ΣΜΥΡΝΗΣ" sheetId="39" r:id="rId41"/>
    <sheet name="Δ. Ν. ΦΙΛΑΔΕΛΦΕΙΑΣ - Ν. ΧΑΛΚΗΔ." sheetId="40" r:id="rId42"/>
    <sheet name="Δ. ΝΙΚΑΙΑΣ ΡΕΝΤΗ" sheetId="41" r:id="rId43"/>
    <sheet name="Δ. ΠΑΙΑΝΙΑΣ" sheetId="42" r:id="rId44"/>
    <sheet name="Δ. ΠΑΛΑΙΟΥ ΦΑΛΗΡΟΥ" sheetId="43" r:id="rId45"/>
    <sheet name="Δ. ΠΑΛΛΗΝΗΣ" sheetId="44" r:id="rId46"/>
    <sheet name="Δ. ΠΑΠΑΓΟΥ ΧΟΛΑΡΓΟΥ" sheetId="45" r:id="rId47"/>
    <sheet name="Δ. ΠΕΙΡΑΙΑ" sheetId="46" r:id="rId48"/>
    <sheet name="Δ. ΠΕΝΤΕΛΗΣ" sheetId="47" r:id="rId49"/>
    <sheet name="Δ. ΠΕΡΑΜΑΤΟΣ" sheetId="48" r:id="rId50"/>
    <sheet name="Δ. ΠΕΡΙΣΤΕΡΙΟΥ" sheetId="49" r:id="rId51"/>
    <sheet name="Δ. ΠΕΤΡΟΥΠΟΛΗΣ" sheetId="50" r:id="rId52"/>
    <sheet name="Δ. ΠΟΡΟΥ" sheetId="51" r:id="rId53"/>
    <sheet name="Δ. ΡΑΦΗΝΑΣ-ΠΙΚΕΡΜΙΟΥ" sheetId="52" r:id="rId54"/>
    <sheet name="Δ. ΣΑΛΑΜΙΝΑΣ" sheetId="53" r:id="rId55"/>
    <sheet name="Δ. ΣΑΡΩΝΙΚΟΥ" sheetId="54" r:id="rId56"/>
    <sheet name="Δ. ΣΠΑΤΩΝ - ΑΡΤΕΜΙΔΑΣ" sheetId="55" r:id="rId57"/>
    <sheet name="Δ. ΣΠΕΤΣΩΝ" sheetId="56" r:id="rId58"/>
    <sheet name="Δ. ΥΔΡΑΣ" sheetId="57" r:id="rId59"/>
    <sheet name="Δ. ΦΙΛΟΘΕΗΣ-ΨΥΧΙΚΟΥ" sheetId="58" r:id="rId60"/>
    <sheet name="Δ. ΦΥΛΗΣ" sheetId="59" r:id="rId61"/>
    <sheet name="Δ. ΧΑΪΔΑΡΙΟΥ" sheetId="60" r:id="rId62"/>
    <sheet name="Δ. ΧΑΛΑΝΔΡΙΟΥ" sheetId="61" r:id="rId63"/>
    <sheet name="Δ. ΩΡΩΠΟΥ" sheetId="62" r:id="rId64"/>
    <sheet name="Φύλλο1" sheetId="63" r:id="rId65"/>
  </sheets>
  <definedNames>
    <definedName name="_xlnm.Print_Area" localSheetId="12">'Δ. ΒΑΡΗΣ ΒΟΥΛΑΣ ΒΟΥΛΙΑΓ.'!$A$1:$I$29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6"/>
  <c r="G37"/>
  <c r="C37"/>
  <c r="F28" i="45"/>
  <c r="E28"/>
  <c r="C23" i="44"/>
  <c r="F28" i="43"/>
  <c r="C15" i="40"/>
  <c r="E30" i="39"/>
  <c r="G30"/>
  <c r="D32" i="37"/>
  <c r="C32"/>
  <c r="D37" i="27"/>
  <c r="C31"/>
  <c r="C21" i="26"/>
  <c r="B21"/>
  <c r="C23" i="18"/>
  <c r="C33" i="25"/>
  <c r="C29"/>
  <c r="C22"/>
  <c r="D25" i="15"/>
  <c r="C28" i="14"/>
  <c r="D29" i="12"/>
  <c r="F29"/>
  <c r="I33" i="11"/>
  <c r="H33"/>
  <c r="D37" i="8"/>
  <c r="C37"/>
  <c r="C32"/>
  <c r="B24" i="7"/>
  <c r="F38" i="5"/>
  <c r="D38"/>
  <c r="C38"/>
  <c r="F31" i="6"/>
  <c r="E26" i="3"/>
  <c r="E37" i="2"/>
  <c r="D37"/>
  <c r="F37"/>
  <c r="C41"/>
  <c r="C34" i="49"/>
  <c r="E34"/>
  <c r="D28" i="45"/>
  <c r="F30" i="39"/>
  <c r="D23" i="20"/>
  <c r="D26" i="18"/>
  <c r="C28" i="45"/>
  <c r="E38" i="5"/>
  <c r="C41" i="52" l="1"/>
  <c r="E27" i="61"/>
  <c r="D27"/>
  <c r="C19" i="60"/>
  <c r="D24" i="58" l="1"/>
  <c r="C24"/>
  <c r="F41" i="52" l="1"/>
  <c r="E41"/>
  <c r="D41"/>
  <c r="D19" i="50" l="1"/>
  <c r="C19"/>
  <c r="F34" i="49" l="1"/>
  <c r="F37" i="46"/>
  <c r="E37"/>
  <c r="E23" i="44"/>
  <c r="D23"/>
  <c r="D28" i="43"/>
  <c r="E28"/>
  <c r="G28"/>
  <c r="C24" i="42" l="1"/>
  <c r="D27" i="41"/>
  <c r="C27"/>
  <c r="D30" i="39" l="1"/>
  <c r="C30"/>
  <c r="E32" i="37"/>
  <c r="C17" i="36" l="1"/>
  <c r="D23" i="29"/>
  <c r="C23"/>
  <c r="B23"/>
  <c r="D31" i="27"/>
  <c r="C26" i="3"/>
  <c r="C25" i="25"/>
  <c r="E23" i="22" l="1"/>
  <c r="C20"/>
  <c r="C23" i="20"/>
  <c r="D17" i="17"/>
  <c r="D32" i="15"/>
  <c r="G25"/>
  <c r="F25"/>
  <c r="E25"/>
  <c r="C25"/>
  <c r="E28" i="14" l="1"/>
  <c r="D28"/>
  <c r="B22" i="13"/>
  <c r="F21"/>
  <c r="E21"/>
  <c r="D21"/>
  <c r="C21"/>
  <c r="B29" i="12" l="1"/>
  <c r="G33" i="11"/>
  <c r="A33"/>
  <c r="B33"/>
  <c r="D33"/>
  <c r="C33"/>
  <c r="D26" i="10"/>
  <c r="C24"/>
  <c r="G35" i="8"/>
  <c r="D32"/>
  <c r="D21" i="7"/>
  <c r="F25" i="6"/>
  <c r="D25"/>
  <c r="B26" i="3"/>
  <c r="C37" i="2" l="1"/>
  <c r="C28" i="8" l="1"/>
  <c r="C19" i="7" l="1"/>
  <c r="C23" i="6"/>
  <c r="C23" i="3"/>
  <c r="C32" i="2" l="1"/>
  <c r="C14" i="1" l="1"/>
</calcChain>
</file>

<file path=xl/sharedStrings.xml><?xml version="1.0" encoding="utf-8"?>
<sst xmlns="http://schemas.openxmlformats.org/spreadsheetml/2006/main" count="5768" uniqueCount="1052">
  <si>
    <t>Είδος αναφοράς</t>
  </si>
  <si>
    <t>Α.M. κίνησης</t>
  </si>
  <si>
    <t>Ποσότητα αποβλήτου (t)</t>
  </si>
  <si>
    <t>Κωδικός ΕΚΑ αποβλήτου</t>
  </si>
  <si>
    <t>Στοιχεία δραστηριότητας συλλογής και μεταφοράς αποβλήτου</t>
  </si>
  <si>
    <t>Στοιχεία 1ης εγκατάστασης παραλαβής/αποθήκευσης αποβλήτου</t>
  </si>
  <si>
    <t>Εργασία διάθεσης</t>
  </si>
  <si>
    <t>Εργασία ανάκτησης</t>
  </si>
  <si>
    <t>Ανάκτηση/διάθεση αποβλήτων εκτός της Εγκατάστασης</t>
  </si>
  <si>
    <t>60,450</t>
  </si>
  <si>
    <t>20 02 01</t>
  </si>
  <si>
    <t>ΔΗΜΟΣ ΑΓΙΑΣ ΒΑΡΒΑΡΑΣ - ΤΜΗΜΑ ΚΑΘΑΡΙΟΤΗΤΑΣ ΚΑΙ ΑΝΑΚΥΚΛΩΣΗΣ</t>
  </si>
  <si>
    <t>ΕΡΓΟΣΤΑΣΙΟ ΜΗΧΑΝΙΚΗΣ ΑΝΑΚΥΚΛΩΣΗΣ ΑΝΩ ΛΙΟΣΙΩΝ</t>
  </si>
  <si>
    <t>R12</t>
  </si>
  <si>
    <t>8.276,590</t>
  </si>
  <si>
    <t>20 03 01</t>
  </si>
  <si>
    <t>Χ.Υ.Τ.Α.  ΔΥΤΙΚΗΣ ΑΤΤΙΚΗΣ</t>
  </si>
  <si>
    <t>D1</t>
  </si>
  <si>
    <t>767,950</t>
  </si>
  <si>
    <t>15 01 06</t>
  </si>
  <si>
    <t>ΕΕΑΑ Α.Ε.-ΚΔΑΥ Ελευσίνας</t>
  </si>
  <si>
    <t>25,520</t>
  </si>
  <si>
    <t>ΜΔΑΥ ΦΥΛΗΣ</t>
  </si>
  <si>
    <t>3,660</t>
  </si>
  <si>
    <t>15 01 07</t>
  </si>
  <si>
    <t>ΠΕΡΙΒΑΛΛΟΝΤΙΚΗ ΜΕΤΑΦΟΡΙΚΗ Α.Ε</t>
  </si>
  <si>
    <t>ΑΝΑΚΥΚΛΩΣΗ ΣΤΕΡΕΩΝ ΑΠΟΒΛΗΤΩΝ - ΜΟΝΑΔΑ ΓΥΑΛΙΟΥ</t>
  </si>
  <si>
    <t>1.268,260</t>
  </si>
  <si>
    <t>Σταθμός Μεταφόρτωσης Απορριμμάτων (ΣΜΑ) Δυτικής Αττικής στο Σχιστό Περάματος</t>
  </si>
  <si>
    <t>5,500</t>
  </si>
  <si>
    <t>20 01 10</t>
  </si>
  <si>
    <t xml:space="preserve">RECYCOM-ΣΥΛΛΟΓΗ ΚΑΙ ΜΕΤΑΦΟΡΑ </t>
  </si>
  <si>
    <t>RECYCOM - ΕΓΚΑΤΑΣΤΑΣΗ</t>
  </si>
  <si>
    <t>400,700</t>
  </si>
  <si>
    <t>17 05 06</t>
  </si>
  <si>
    <t>ΚΡΟΝΟΣ ΕΚΟ ΑΕ - ΣΥΛΛΟΓΗ &amp; ΜΕΤΑΦΟΡΑ</t>
  </si>
  <si>
    <t>ΚΡΟΝΟΣ ΕΚΟ ΑΕ - ΜΟΝΑΔΑ ΠΑΙΑΝΙΑΣ</t>
  </si>
  <si>
    <t>R5</t>
  </si>
  <si>
    <t>16 06 01*</t>
  </si>
  <si>
    <t>ΡΟΥΣΣΑΚΗΣ - ΣΥΛΛΟΓΗ &amp; ΜΕΤΑΦΟΡΑ</t>
  </si>
  <si>
    <t>ΡΟΥΣΣΑΚΗΣ - ΕΓΚΑΤΑΣΤΑΣΗ</t>
  </si>
  <si>
    <t>R13</t>
  </si>
  <si>
    <t>16 01 04*</t>
  </si>
  <si>
    <t>OIKANO ΣΜ μη Ε.Α.</t>
  </si>
  <si>
    <t>ΟΙΚΑΝΟ ΔΙΑΛΥΤΗΡΙΟ ΟΤΚΖ</t>
  </si>
  <si>
    <t>786,900</t>
  </si>
  <si>
    <t>ΔΗΜΟΣ ΑΓΙΑΣ ΠΑΡΑΣΚΕΥΗΣ-ΣΥΛΛΟΓΗ</t>
  </si>
  <si>
    <t>8,890</t>
  </si>
  <si>
    <t>16 01 03</t>
  </si>
  <si>
    <t>Α. ΣΩΤΗΡΙΟΥ &amp; ΣΙΑ ΟΕ</t>
  </si>
  <si>
    <t>ΑΕ ΤΣΙΜΕΝΤΩΝ ΤΙΤΑΝ ΕΡΓΟΣΤΑΣΙΟ ΚΑΜΑΡΙΟΥ</t>
  </si>
  <si>
    <t>R1</t>
  </si>
  <si>
    <t>15 01 04</t>
  </si>
  <si>
    <t>ΤΕΧΑΝ Α.Β.Ε.Ε. - ΣΥΛΛΟΓΗ ΚΑΙ ΜΕΤΑΦΟΡΑ ΣΤΕΡΕΩΝ ΜΗ ΕΠΙΚΙΝΔΥΝΩΝ ΑΠΟΒΛΗΤΩΝ</t>
  </si>
  <si>
    <t>ΤΕΧΑΝ ΑΒΕΕ - ΜΟΝΑΔΑ ΕΠΕΞΕΡΓΑΣΙΑΣ ΑΣΠΡΟΠΥΡΓΟΥ</t>
  </si>
  <si>
    <t>15 01 02</t>
  </si>
  <si>
    <t>15 01 01</t>
  </si>
  <si>
    <t>ΑΝΑΚΥΚΛΩΣΗ ΣΤΕΡΕΩΝ ΑΠΟΒΛΗΤΩΝ Α.Ε. - ΣΥΛΛΟΓΗ ΚΑΙ ΜΕΤΑΦΟΡΑ</t>
  </si>
  <si>
    <t>ALPHA GREEN ABEE</t>
  </si>
  <si>
    <t>277,170</t>
  </si>
  <si>
    <t>20 01 08</t>
  </si>
  <si>
    <t>21,900</t>
  </si>
  <si>
    <t xml:space="preserve">ΑΝΑΚΥΚΛΩΣΗ ΣΤΕΡΕΩΝ ΑΠΟΒΛΗΤΩΝ Α.Ε. - ΚΔΑΥ </t>
  </si>
  <si>
    <t>3.975,170</t>
  </si>
  <si>
    <t>ΚΔΑΥ ΚΟΡΩΠΙΟΥ</t>
  </si>
  <si>
    <t>18.973,900</t>
  </si>
  <si>
    <t>20 01 01</t>
  </si>
  <si>
    <t>ΔΙΑΛΟΓΗ ΣΤΗΝ ΠΗΓΗ</t>
  </si>
  <si>
    <t>7,910</t>
  </si>
  <si>
    <t>17 04 05</t>
  </si>
  <si>
    <t>ΑΝΑΚΥΚΛΩΣΗ ΜΕΣΟΓΕΙΩΝ ΣΥΛΛΟΓΗ &amp; ΜΕΤΑΦΟΡΑ</t>
  </si>
  <si>
    <t>ΑΝΑΚΥΚΛΩΣΗ ΜΕΣΟΓΕΙΩΝ ΑΠΟΘΗΚΕΥΣΗ &amp; ΜΕΤΑΦΟΡΤΩΣΗ</t>
  </si>
  <si>
    <t>11,730</t>
  </si>
  <si>
    <t>20 03 02</t>
  </si>
  <si>
    <t>2.166,120</t>
  </si>
  <si>
    <t>20 01 33*</t>
  </si>
  <si>
    <t>POLYECO - Συλλογή και Μεταφορά Αποβλήτων</t>
  </si>
  <si>
    <t>POLYECO Ασπρόπυργος</t>
  </si>
  <si>
    <t>ENVIROCHEM HELLAS ΑΕ</t>
  </si>
  <si>
    <t>ENVIROCHEM ΕΛΛΑΣ ΑΕ</t>
  </si>
  <si>
    <t>20 01 36</t>
  </si>
  <si>
    <t>ΦΑΙΔΡΑ ΜΟΝΟΠΡΟΣΩΠΗ ΕΠΕ</t>
  </si>
  <si>
    <t>ΒΙΑΝΑΤΤ ΑΒΕΕ</t>
  </si>
  <si>
    <t>20 01 35*</t>
  </si>
  <si>
    <t>20 01 23*</t>
  </si>
  <si>
    <t>20 01 21*</t>
  </si>
  <si>
    <t>215,970</t>
  </si>
  <si>
    <t>17 09 04</t>
  </si>
  <si>
    <t>ΝΕΙΛΟΣ ΑΝΑΚΥΚΛΩΣΗ Α.Ε.-ΑΣΜ</t>
  </si>
  <si>
    <t>ΝΕΙΛΟΣ ΑΝΑΚΥΚΛΩΣΗ Α.Ε. (ΑΕΚΚ)</t>
  </si>
  <si>
    <t>24,150</t>
  </si>
  <si>
    <t>ΝΕΙΛΟΣ ΑΝΑΚΥΚΛΩΣΗ Α.Ε. (ΜΟΝΑΔΑ 2)</t>
  </si>
  <si>
    <t>R3</t>
  </si>
  <si>
    <t>20 03 07</t>
  </si>
  <si>
    <t>9,380</t>
  </si>
  <si>
    <t>ΓΕΝΝΑΤΟΣ ΘΕΟΦΑΝΗΣ-1</t>
  </si>
  <si>
    <t>666,970</t>
  </si>
  <si>
    <t>ΣΥΛΛΟΓΗ ΔΗΜΟΥ ΑΓΙΟΥ ΔΗΜΗΤΡΙΟΥ</t>
  </si>
  <si>
    <t xml:space="preserve">ΛΑΒΔΑΡΑΣ ΧΡΗΣΤΟΣ &amp; ΥΙΟΙ ΟΕ -  ΣΜ </t>
  </si>
  <si>
    <t>ΛΑΒΔΑΡΑΣ ΧΡΗΣΤΟΣ &amp; ΥΙΟΙ ΟΕ - ΜΟΝΑΔΑ ΑΝΑΚΥΚΛΩΣΗΣ ΚΑΜΑΡΙΟΥ</t>
  </si>
  <si>
    <t>3,740</t>
  </si>
  <si>
    <t>ΟΙΚΟΚΑΤΑΣΚΕΥΗ  &amp; ΣΙΑ Ο.Ε ΣΥΛΛΟΓΗ ΜΕΤΑΦΟΡΑ (ΠΡΩΗΝ Α. ΜΗΤΡΟΓΙΑΝΝΗΣ &amp; ΣΙΑ Ε.Ε)</t>
  </si>
  <si>
    <t>17 02 03</t>
  </si>
  <si>
    <t>16.044,730</t>
  </si>
  <si>
    <t>8.908,975</t>
  </si>
  <si>
    <t>3.712,160</t>
  </si>
  <si>
    <t>15,100</t>
  </si>
  <si>
    <t>12,000</t>
  </si>
  <si>
    <t>ΑΝΑΜΕΤ ΑΕ (ΣΥΛΛΟΓΗ ΜΕΤΑΦΟΡΑ)</t>
  </si>
  <si>
    <t>ΑΝΑΜΕΤ ΑΕ</t>
  </si>
  <si>
    <t>16,250</t>
  </si>
  <si>
    <t>24,180</t>
  </si>
  <si>
    <t>ΕΛΒΑΝ ΑΒΕΕ ΕΓΚΑΤΑΣΤΑΣΗ</t>
  </si>
  <si>
    <t>ΣΥΛΛΟΓΗ ΚΑΙ ΜΕΤΑΦΟΡΑ ΜΗ ΕΠΙΚΙΝΔΥΝΩΝ ΣΤΕΡΕΩΝ ΑΠΟΒΛΗΤΩΝ ΔΗΜΟΥ ΑΙΓΑΛΕΩ</t>
  </si>
  <si>
    <t>20 01 40</t>
  </si>
  <si>
    <t>36,396</t>
  </si>
  <si>
    <t>3,123</t>
  </si>
  <si>
    <t>13 02 05*</t>
  </si>
  <si>
    <t xml:space="preserve">CYTOP ΠΕΡΙΒΑΛΛΟΝΤΙΚΕΣ ΤΕΧΝΟΛΟΓΙΕΣ ΕΦΑΡΜΟΓΕΣ  ΑΕ </t>
  </si>
  <si>
    <t>LPC, Επεξεργασία και εμπορία λιπαντικών και πετρελαιοειδών προϊόντων</t>
  </si>
  <si>
    <t>R9</t>
  </si>
  <si>
    <t>ΟΙΚΟ-ΚΥΚΛΙΟΣ ΑΒΕΕ ΣΥΛΛΟΓΗ-ΜΕΤΑΦΟΡΑ</t>
  </si>
  <si>
    <t>ΟΙΚΟ-ΚΥΚΛΙΟΣ ΑΒΕΕ-ΑΠΟΘΗΚΗ ΑΧΑΡΝΕΣ</t>
  </si>
  <si>
    <t>TYRES HERCO ΑΕ ΕΡΓΟΣΤΑΣΙΟ</t>
  </si>
  <si>
    <t>20 01 25</t>
  </si>
  <si>
    <t>ΚΙΟΥΣΗ  ΚΩΝΣΤΑΝΤΙΝΑ ΜΟΝΟΠΡΟΣΩΠΗ ΙΚΕ</t>
  </si>
  <si>
    <t>ΚΙΟΥΣΗ  ΚΩΝΣΤΑΝΤΙΝΑ ΜΟΝ/ΣΩΠΗ ΙΚΕ</t>
  </si>
  <si>
    <t>3.210,790</t>
  </si>
  <si>
    <t xml:space="preserve">HELESI A.E </t>
  </si>
  <si>
    <t>HELESI SA</t>
  </si>
  <si>
    <t>R2</t>
  </si>
  <si>
    <t>31,200</t>
  </si>
  <si>
    <t>5.568,385</t>
  </si>
  <si>
    <t>16,520</t>
  </si>
  <si>
    <t>2.592,200</t>
  </si>
  <si>
    <t>ΠΑΥΛΑΚΗΣ ΚΩΝΣΤΑΝΤΙΝΟΣ - ΜΟΝΑΔΑ ΑΣΠΡΟΠΥΡΓΟΥ</t>
  </si>
  <si>
    <t>75,270</t>
  </si>
  <si>
    <t>ΑΤΤΙΚΟ ΠΕΡΙΒΑΛΛΟΝ ΚΑΡΟΥΤΣΟΣ Ο.Ε</t>
  </si>
  <si>
    <t>60,900</t>
  </si>
  <si>
    <t>Μη υπόχρεη ή/και Μη εγγεγραμμένη</t>
  </si>
  <si>
    <t>ΔΕΝΤΡΟΚΛΑΔΕΥΤΙΚΗ</t>
  </si>
  <si>
    <t>1.983,600</t>
  </si>
  <si>
    <t>ΔΙΕΥΘΥΝΣΗ ΠΕΡΙΒΑΛΛΟΝΤΟΣ - ΚΑΘΑΡΙΟΤΗΤΑ</t>
  </si>
  <si>
    <t>Απ' ευθείας εξαγωγή</t>
  </si>
  <si>
    <t>200,880</t>
  </si>
  <si>
    <t>17 01 07</t>
  </si>
  <si>
    <t>ΑΤΤΙΚΗ ΤΟΜΗ ΑΝΩΝΥΜΗ ΤΕΧΝΙΚΗ ΕΤΑΙΡΕΙΑ</t>
  </si>
  <si>
    <t>ΚΩΣΤΕΛΙΔΟΥ ΔΟΜΝΑ &amp; ΣΙΑ ΕΕ-ΕΓΚΑΤΑΣΤΑΣΗ</t>
  </si>
  <si>
    <t>210,510</t>
  </si>
  <si>
    <t>17 01 01</t>
  </si>
  <si>
    <t>593,950</t>
  </si>
  <si>
    <t>Antipollution Συλλογή Μεταφορά</t>
  </si>
  <si>
    <t>1.755,930</t>
  </si>
  <si>
    <t>1.137,230</t>
  </si>
  <si>
    <t>16 01 19</t>
  </si>
  <si>
    <t>18.427,780</t>
  </si>
  <si>
    <t>180,260</t>
  </si>
  <si>
    <t>98,720</t>
  </si>
  <si>
    <t>Στοιχεία εγκατάστασης παραγωγής/αποθήκευσης αποβλήτου</t>
  </si>
  <si>
    <t>Στοιχεία εγκατάστασης παραλαβής/αποθήκευσης αποβλήτου</t>
  </si>
  <si>
    <t>report.partner1_txt</t>
  </si>
  <si>
    <t>Συλλογή και μεταφορά αποβλήτων για επεξεργασία εντός της χώρας</t>
  </si>
  <si>
    <t>Δ/ΝΣΗ ΚΑΘΑΡΙΟΤΗΤΑΣ ΚΑΙ ΑΝΑΚΥΚΛΩΣΗΣ</t>
  </si>
  <si>
    <t>0,140</t>
  </si>
  <si>
    <t>15 01 10*</t>
  </si>
  <si>
    <t>2.295,030</t>
  </si>
  <si>
    <t>0,035</t>
  </si>
  <si>
    <t>16 02 16</t>
  </si>
  <si>
    <t>RETHINK ΑΕΒΕ</t>
  </si>
  <si>
    <t>50,800</t>
  </si>
  <si>
    <t>17 01 02</t>
  </si>
  <si>
    <t>ΠΕΡΙΜΕΤΡΟΣ ΜΟΝΟΠΡΟΣΩΠΗ ΕΠΕ</t>
  </si>
  <si>
    <t>ΠΕΡΙΜΕΤΡΟΣ ΜΟΝΟΠΡΩΠΗ ΕΠΕ</t>
  </si>
  <si>
    <t>17 05 04</t>
  </si>
  <si>
    <t>Θ. ΠΑΝΟΥΣΑΚΗΣ Α.Ε. 1</t>
  </si>
  <si>
    <t>Θ. ΠΑΝΟΥΣΑΚΗΣ Α.Ε.</t>
  </si>
  <si>
    <t>22,260</t>
  </si>
  <si>
    <t>ΠΕΡΙΜΕΤΡΟΣ ΕΠΕ</t>
  </si>
  <si>
    <t>2,100</t>
  </si>
  <si>
    <t>1.711,620</t>
  </si>
  <si>
    <t>ΔΗΜΟΣ ΑΜΑΡΟΥΣΙΟΥ</t>
  </si>
  <si>
    <t>47,640</t>
  </si>
  <si>
    <t>0,360</t>
  </si>
  <si>
    <t>22,560</t>
  </si>
  <si>
    <t>32.032,540</t>
  </si>
  <si>
    <t>42.282,330</t>
  </si>
  <si>
    <t xml:space="preserve">ΣΥΛΛΟΓΗ ΚΑΙ ΜΕΤΑΦΟΡΑ ΔΗΜΟΤΙΚΩΝ - ΑΣΤΙΚΩΝ ΑΠΟΒΛΗΤΩΝ ΔΗΜΟΥ ΑΧΑΡΝΩΝ Δ.ΚΑΘΑΡΙΟΤΗΤΑΣ </t>
  </si>
  <si>
    <t>1.796,500</t>
  </si>
  <si>
    <t>ΣΥΛΛΟΓΗ ΚΑΙ ΜΕΤΑΦΟΡΑ ΑΝΑΚΥΚΛΩΣΙΜΩΝ ΥΛΙΚΩΝ ΔΗΜΟΥ ΑΧΑΡΝΩΝ Δ.ΚΑΘΑΡΙΟΤΗΤΑΣ</t>
  </si>
  <si>
    <t>190,620</t>
  </si>
  <si>
    <t>ΤΟΠΙΚΟΙ ΣΤΑΘΜΟΙ ΜΕΤΑΦΟΡΤΩΣΗΣ</t>
  </si>
  <si>
    <t>ΟΙΚΟ-ΚΥΚΛΙΟΣ ΑΒΕΕ-ΕΡΓΟΣΤΑΣΙΟ</t>
  </si>
  <si>
    <t>44,900</t>
  </si>
  <si>
    <t>419,510</t>
  </si>
  <si>
    <t>183,070</t>
  </si>
  <si>
    <t>HELLENIC WASTE RECYCLING ΑΝΩΝΥΜΗ ΕΜΠΟΡΙΚΗ ΚΑΙ ΒΙΟΤΕΧΝΙΚΗ ΕΤΑΙΡΕΙΑ ΑΝΑΚΥΚΛΩΣΗΣ ΔΙΑΧΕΙΡΙΣΗΣ ΑΠΟΒΛΗΤΩΝ</t>
  </si>
  <si>
    <t>15,830</t>
  </si>
  <si>
    <t>17,800</t>
  </si>
  <si>
    <t>V.K.C. A.E. Εμπορική Εταιρεία</t>
  </si>
  <si>
    <t>13,280</t>
  </si>
  <si>
    <t>43,280</t>
  </si>
  <si>
    <t>450,720</t>
  </si>
  <si>
    <t>75,930</t>
  </si>
  <si>
    <t>33.163,720</t>
  </si>
  <si>
    <t>ΔΗΜΟΣ ΒΑΡΗΣ - ΒΟΥΛΑΣ - ΒΟΥΛΙΑΓΜΕΝΗΣ</t>
  </si>
  <si>
    <t>3,201</t>
  </si>
  <si>
    <t>30.748,680</t>
  </si>
  <si>
    <t>2,900</t>
  </si>
  <si>
    <t>4.154,200</t>
  </si>
  <si>
    <t>22,780</t>
  </si>
  <si>
    <t>KYROS RECYCLING MON.IKE</t>
  </si>
  <si>
    <t>KYROS RECYCLING MON IKE</t>
  </si>
  <si>
    <t>1.236,450</t>
  </si>
  <si>
    <t>16 02 13*</t>
  </si>
  <si>
    <t>ΣΟΥΛΤΑΝΟΓΛΟΥ ΑΕ</t>
  </si>
  <si>
    <t>36,040</t>
  </si>
  <si>
    <t>710,900</t>
  </si>
  <si>
    <t>ΚΥΡΙΑΚΟΥ ΑΕΒΕ-ΕΠΕΞΕΡΓΑΣΙΑ ΑΕΚΚ</t>
  </si>
  <si>
    <t>174,010</t>
  </si>
  <si>
    <t>ΠΑΥΛΑΚΗΣ ΚΩΝΣΤΑΝΤΙΝΟΣ-ΜΟΝΑΔΑ ΑΝΑΚΥΚΛΩΣΗΣ</t>
  </si>
  <si>
    <t>18,000</t>
  </si>
  <si>
    <t>1.505,780</t>
  </si>
  <si>
    <t>5.459,660</t>
  </si>
  <si>
    <t xml:space="preserve">ΚΡΑΣΟΠΟΥΛΟΣ ΑΝΕΣΤΗΣ-ΣΥΛΛΟΓΗ ΚΑΙ ΜΕΤΑΦΟΡΑ </t>
  </si>
  <si>
    <t>66,940</t>
  </si>
  <si>
    <t>1,973</t>
  </si>
  <si>
    <t>7,500</t>
  </si>
  <si>
    <t>20 01 39</t>
  </si>
  <si>
    <t xml:space="preserve">ΔΗΜΟΣ ΒΡΙΛΗΣΣΙΩΝ - ΣΥΛΛΟΓΗ ΚΑΙ MΕΤΑΦΟΡΑ </t>
  </si>
  <si>
    <t>ΣΚΙΑΔΑΣ Γ ΠΑΝΑΓΙΩΤΗΣ</t>
  </si>
  <si>
    <t>6.114,600</t>
  </si>
  <si>
    <t>ΚΑΡΑΧΑΛΙΟΣ ΙΩΑΝΝΗΣ - ΕΜΠΟΡΙΟ ΡΑΚΗ-ΣΤΟΥΠΙΩΝ-ΠΑΛΑΙΩΝ ΡΟΥΧΩΝ</t>
  </si>
  <si>
    <t>1.253,470</t>
  </si>
  <si>
    <t>2.141,160</t>
  </si>
  <si>
    <t>645,900</t>
  </si>
  <si>
    <t>2.435,050</t>
  </si>
  <si>
    <t>123,200</t>
  </si>
  <si>
    <t>27,550</t>
  </si>
  <si>
    <t>0,880</t>
  </si>
  <si>
    <t>19,540</t>
  </si>
  <si>
    <t>Ντιβανάκης Μιχαήλ</t>
  </si>
  <si>
    <t>POLYECO ΥΠΟΚΑΤΑΣΤΗΜΑ ΜΑΝΔΡΑΣ</t>
  </si>
  <si>
    <t>3.642,210</t>
  </si>
  <si>
    <t>μεταλλικη συσκευασια</t>
  </si>
  <si>
    <t>πλαστικη συσκευασια</t>
  </si>
  <si>
    <t>συσκευασια από χαρτι χαρτονι</t>
  </si>
  <si>
    <t>γυαλινη συσκευασια</t>
  </si>
  <si>
    <t>σεδ</t>
  </si>
  <si>
    <t>ρουχα εκτος σεδ</t>
  </si>
  <si>
    <t>μπαταριες μολυβδου ΣΕΔ</t>
  </si>
  <si>
    <t xml:space="preserve">Μικτη συσκευασια </t>
  </si>
  <si>
    <t>σιδηρος και χαλυβας ΣΕΔ</t>
  </si>
  <si>
    <t>ΕΚΤΟΣ ΣΕΔ</t>
  </si>
  <si>
    <t>ΣΕΔ</t>
  </si>
  <si>
    <t>ΣΥΣΚΕΥΑΣΙΕΣ</t>
  </si>
  <si>
    <t>syskeyasia</t>
  </si>
  <si>
    <t>lastixa</t>
  </si>
  <si>
    <t>elaia</t>
  </si>
  <si>
    <t>sed</t>
  </si>
  <si>
    <t>aekk</t>
  </si>
  <si>
    <t>syskeuasiaes</t>
  </si>
  <si>
    <t>bio</t>
  </si>
  <si>
    <t>syskeyasies</t>
  </si>
  <si>
    <t>ektos sed</t>
  </si>
  <si>
    <t>siskeyasia</t>
  </si>
  <si>
    <t>ΔΗΜΟΣ ΒΥΡΩΝΑ ΑΔΕΙΑ ΣΥΛΛΟΓΗΣ Κ ΜΕΤΑΦΟΡΑΣ</t>
  </si>
  <si>
    <t>ΑΝΑΚΥΚΛΩΣΗ ΦΘΙΩΤΙΔΟΣ Α.Ε.</t>
  </si>
  <si>
    <t>3.910,160</t>
  </si>
  <si>
    <t>16.146,950</t>
  </si>
  <si>
    <t>ΑΞΙΟΠΟΙΗΣΗ ΕΛΑΣΤΙΚΩΝ Ε.Π.Ε (ΑΞΕΛ Ε.Π.Ε)</t>
  </si>
  <si>
    <t>398,630</t>
  </si>
  <si>
    <t>506,140</t>
  </si>
  <si>
    <t>8,380</t>
  </si>
  <si>
    <t>12.107,050</t>
  </si>
  <si>
    <t xml:space="preserve">ΔΗΜΟΣ ΓΑΛΑΤΣΙΟΥ </t>
  </si>
  <si>
    <t>4.020,330</t>
  </si>
  <si>
    <t>307,280</t>
  </si>
  <si>
    <t>1.659,320</t>
  </si>
  <si>
    <t>0,453</t>
  </si>
  <si>
    <t>2,410</t>
  </si>
  <si>
    <t>350,000</t>
  </si>
  <si>
    <t>20 03 03</t>
  </si>
  <si>
    <t>400,000</t>
  </si>
  <si>
    <t>18 01 09</t>
  </si>
  <si>
    <t>ΑΠΟΤΕΦΡΩΤΗΡΑΣ</t>
  </si>
  <si>
    <t>ΜΟΝΑΔΑ ΑΠΟΤΕΦΡΩΣΗΣ ΕΑΥΜ ΕΔΣΝΑ</t>
  </si>
  <si>
    <t>D10</t>
  </si>
  <si>
    <t>66,180</t>
  </si>
  <si>
    <t>1,143</t>
  </si>
  <si>
    <t>6,605</t>
  </si>
  <si>
    <t>1.400,000</t>
  </si>
  <si>
    <t>autokinita</t>
  </si>
  <si>
    <t>siskeuasia</t>
  </si>
  <si>
    <t>oximmata</t>
  </si>
  <si>
    <t>178,180</t>
  </si>
  <si>
    <t>135,000</t>
  </si>
  <si>
    <t>34.621,220</t>
  </si>
  <si>
    <t>ΔΗΜΟΣ ΓΛΥΦΑΔΑΣ-ΣΥΛΛΟΓΗ ΜΕΤΑΦΟΡΑ</t>
  </si>
  <si>
    <t>62,400</t>
  </si>
  <si>
    <t>5,367</t>
  </si>
  <si>
    <t>4.154,600</t>
  </si>
  <si>
    <t>6.331,470</t>
  </si>
  <si>
    <t>8,900</t>
  </si>
  <si>
    <t>3.891,360</t>
  </si>
  <si>
    <t>313,570</t>
  </si>
  <si>
    <t>18,506</t>
  </si>
  <si>
    <t>916,400</t>
  </si>
  <si>
    <t>96,700</t>
  </si>
  <si>
    <t>177,400</t>
  </si>
  <si>
    <t>43,000</t>
  </si>
  <si>
    <t>20 02 02</t>
  </si>
  <si>
    <t>328,800</t>
  </si>
  <si>
    <t>104,740</t>
  </si>
  <si>
    <t>oxhmma</t>
  </si>
  <si>
    <t>ailaia</t>
  </si>
  <si>
    <t>ογκ'ωδη εκτοσ sed</t>
  </si>
  <si>
    <t>oxhmata</t>
  </si>
  <si>
    <t>17.367,030</t>
  </si>
  <si>
    <t>ΣΥΛΛΟΓΗ &amp; ΜΕΤΑΦΟΡΑ ΑΠΟΒΛΗΤΩΝ ΔΗΜΟΥ ΔΙΟΝΥΣΟΥ</t>
  </si>
  <si>
    <t>49,620</t>
  </si>
  <si>
    <t>85,000</t>
  </si>
  <si>
    <t>3,310</t>
  </si>
  <si>
    <t>0,320</t>
  </si>
  <si>
    <t>0,024</t>
  </si>
  <si>
    <t>1.597,650</t>
  </si>
  <si>
    <t xml:space="preserve">ΠΑΥΛΑΚΗΣ ΚΩΝΣΤΑΝΤΙΝΟΣ-ΣΥΛΛΟΓΗ ΚΑΙ ΜΕΤΑΦΟΡΑ </t>
  </si>
  <si>
    <t>998,710</t>
  </si>
  <si>
    <t>1.567,330</t>
  </si>
  <si>
    <t>lasstixa</t>
  </si>
  <si>
    <t>8,000</t>
  </si>
  <si>
    <t>900,000</t>
  </si>
  <si>
    <t>ΣΥΛΛΟΓΗ ΚΑΙ ΜΕΤΑΦΟΡΑ ΜΗ ΕΠΙΚΙΝΔΥΝΩΝ ΣΤΕΡΕΩΝ ΑΠΟΒΛΗΤΩΝ ΚΑΙ ΜΕΤΑΧΕΙΡΙΣΜΕΝΩΝ ΕΛΑΣΤΙΚΩΝ ΟΧΗΜΑΤΩΝ</t>
  </si>
  <si>
    <t>ΔΗΜΟΤΙΚΟ ΚΕΝΤΡΟ ΔΙΑΛΟΓΗΣ ΑΝΑΚΥΚΛΩΣΙΜΩΝ ΥΛΙΚΩΝ</t>
  </si>
  <si>
    <t>2,000</t>
  </si>
  <si>
    <t>1.934,530</t>
  </si>
  <si>
    <t>471,150</t>
  </si>
  <si>
    <t>19 12 12</t>
  </si>
  <si>
    <t>1.800,000</t>
  </si>
  <si>
    <t>59,080</t>
  </si>
  <si>
    <t>2,990</t>
  </si>
  <si>
    <t>9,210</t>
  </si>
  <si>
    <t>29,260</t>
  </si>
  <si>
    <t>596,290</t>
  </si>
  <si>
    <t>12,450</t>
  </si>
  <si>
    <t>500,000</t>
  </si>
  <si>
    <t>1.190,000</t>
  </si>
  <si>
    <t>0,166</t>
  </si>
  <si>
    <t>20 01 34</t>
  </si>
  <si>
    <t>1.000,000</t>
  </si>
  <si>
    <t>20 01 38</t>
  </si>
  <si>
    <t>8.945,580</t>
  </si>
  <si>
    <t>ΣΤΑΘΜΟΣ ΜΕΤΑΦΟΡΤΩΣΗΣ ΑΣΤΙΚΩΝ ΣΤΕΡΕΩΝ  (ΜΗ ΕΠΙΚΙΝΔΥΝΩΝ) ΑΠΟΒΛΗΤΩΝ</t>
  </si>
  <si>
    <t>D14</t>
  </si>
  <si>
    <t>4.321,670</t>
  </si>
  <si>
    <t>20.370,060</t>
  </si>
  <si>
    <t>ΔΗΜΟΣ ΕΛΛΗΝΙΚΟΥ-ΑΡΓΥΡΟΥΠΟΛΗΣ-ΣΥΛΛΟΓΗ ΜΕΤΑΦΟΡΑ</t>
  </si>
  <si>
    <t>314,170</t>
  </si>
  <si>
    <t>266,795</t>
  </si>
  <si>
    <t>42,080</t>
  </si>
  <si>
    <t>14,300</t>
  </si>
  <si>
    <t>791,100</t>
  </si>
  <si>
    <t>7,620</t>
  </si>
  <si>
    <t>22.877,890</t>
  </si>
  <si>
    <t>ΔΗΜΟΣ ΖΩΓΡΑΦΟΥ - Σ.Μ.Α.</t>
  </si>
  <si>
    <t>11,500</t>
  </si>
  <si>
    <t>0,501</t>
  </si>
  <si>
    <t>PGS LOGISTICS</t>
  </si>
  <si>
    <t>40,640</t>
  </si>
  <si>
    <t>1,526</t>
  </si>
  <si>
    <t>0,108</t>
  </si>
  <si>
    <t>0,186</t>
  </si>
  <si>
    <t>21,800</t>
  </si>
  <si>
    <t>1,000</t>
  </si>
  <si>
    <t>1.449,170</t>
  </si>
  <si>
    <t>29,950</t>
  </si>
  <si>
    <t>16 07 08*</t>
  </si>
  <si>
    <t>NORTH AEGEAN SLOPS A.E. - ΣΥΛΛΟΓΗ ΚΑΙ ΜΕΤΑΦΟΡΑ AΠΟΒΛΗΤΩΝ</t>
  </si>
  <si>
    <t>NORTH AEGEAN SLOPS - ΔΕΞΑΜΕΝΕΣ ΑΠΟΘΗΚΕΥΣΗΣ ΥΓΡΩΝ ΠΕΤΡΕΛΑΙΟΕΙΔΩΝ ΑΠΟΒΛΗΤΩΝ</t>
  </si>
  <si>
    <t>921,960</t>
  </si>
  <si>
    <t>189,250</t>
  </si>
  <si>
    <t>195,000</t>
  </si>
  <si>
    <t>340,390</t>
  </si>
  <si>
    <t>104,750</t>
  </si>
  <si>
    <t>04 02 22</t>
  </si>
  <si>
    <t>59,480</t>
  </si>
  <si>
    <t xml:space="preserve">ΔΕΝΤΡΟΚΛΑΔΕΥΤΙΚΗ </t>
  </si>
  <si>
    <t>217,820</t>
  </si>
  <si>
    <t>ΔΗΜΟΣ ΗΡΑΚΛΕΙΟΥ ΑΤΤΙΚΗΣ  - ΔΙΕΥΘΥΝΣΗ ΠΕΡΙΒΑΛΛΟΝΤΟΣ</t>
  </si>
  <si>
    <t>17.609,830</t>
  </si>
  <si>
    <t>758,190</t>
  </si>
  <si>
    <t>288,560</t>
  </si>
  <si>
    <t>2.176,700</t>
  </si>
  <si>
    <t>0,367</t>
  </si>
  <si>
    <t>0,447</t>
  </si>
  <si>
    <t>120,000</t>
  </si>
  <si>
    <t>ΑΝΑΣΤΑΣΙΟΣ ΜΗΤΡΟΓΙΑΝΝΗΣ ΑΝΑΚΥΚΛΩΣΗ</t>
  </si>
  <si>
    <t>110,880</t>
  </si>
  <si>
    <t>397,000</t>
  </si>
  <si>
    <t>518,870</t>
  </si>
  <si>
    <t>3,000</t>
  </si>
  <si>
    <t>25,900</t>
  </si>
  <si>
    <t>1,235</t>
  </si>
  <si>
    <t>1,677</t>
  </si>
  <si>
    <t>1,107</t>
  </si>
  <si>
    <t>29,680</t>
  </si>
  <si>
    <t>3.779,160</t>
  </si>
  <si>
    <t>25.195,850</t>
  </si>
  <si>
    <t>12,500</t>
  </si>
  <si>
    <t>9,720</t>
  </si>
  <si>
    <t>4.317,610</t>
  </si>
  <si>
    <t>1.910,290</t>
  </si>
  <si>
    <t>886,300</t>
  </si>
  <si>
    <t>9.473,840</t>
  </si>
  <si>
    <t>ΟΤΑ ΔΗΜΟΣ ΚΑΙΣΑΡΙΑΝΗΣ  ΝΠΔΔ</t>
  </si>
  <si>
    <t>68,800</t>
  </si>
  <si>
    <t>95,260</t>
  </si>
  <si>
    <t>0,516</t>
  </si>
  <si>
    <t>2,570</t>
  </si>
  <si>
    <t>0,744</t>
  </si>
  <si>
    <t>ΠΕΙΡΟΥΝΙΑΣ ΧΡ.ΓΕΩΡΓΙΟΣ</t>
  </si>
  <si>
    <t>ΠΕΙΡΟΥΝΙΑΣ ΧΡ .ΓΕΩΡΓΙΟΣ</t>
  </si>
  <si>
    <t>38,850</t>
  </si>
  <si>
    <t>110,670</t>
  </si>
  <si>
    <t>757,200</t>
  </si>
  <si>
    <t>ΔΗΜΟΣ ΚΑΛΛΙΘΕΑΣ - ΣΥΛΛΟΓΗ ΚΑΙ ΜΕΤΑΦΟΡΑ</t>
  </si>
  <si>
    <t>2.051,090</t>
  </si>
  <si>
    <t>5.998,290</t>
  </si>
  <si>
    <t>ΕΔΡΑΙΟΣ ΑΤΕ</t>
  </si>
  <si>
    <t>ΑΣΦΑΛΤΕΡ Α.Ε. - ΕΓΚΑΤΑΣΤΑΣΗ</t>
  </si>
  <si>
    <t>217,850</t>
  </si>
  <si>
    <t>ΤΡΙΑΣ ΕΜΠΟΡΟΛΑΤΟΜΙΚΗ ΑΕ ΚΟΡΩΠΙ</t>
  </si>
  <si>
    <t>2.659,970</t>
  </si>
  <si>
    <t>13,750</t>
  </si>
  <si>
    <t>24.062,730</t>
  </si>
  <si>
    <t>1.028,920</t>
  </si>
  <si>
    <t>10.203,340</t>
  </si>
  <si>
    <t>5.075,410</t>
  </si>
  <si>
    <t>146,960</t>
  </si>
  <si>
    <t>aekkk</t>
  </si>
  <si>
    <t>οχημα</t>
  </si>
  <si>
    <t>εκτοσ σεδ</t>
  </si>
  <si>
    <t>ελαστικα</t>
  </si>
  <si>
    <t>συσκευασιες</t>
  </si>
  <si>
    <t>ελαια</t>
  </si>
  <si>
    <t>αεκκ</t>
  </si>
  <si>
    <t>23,970</t>
  </si>
  <si>
    <t>14.186,400</t>
  </si>
  <si>
    <t>Δ/ΝΣΗ ΚΑΘΑΡΙΟΤΗΤΑΣ &amp; ΑΝΑΚΥΚΛΩΣΗΣ</t>
  </si>
  <si>
    <t>1.116,210</t>
  </si>
  <si>
    <t>31,830</t>
  </si>
  <si>
    <t>18.603,180</t>
  </si>
  <si>
    <t>38,660</t>
  </si>
  <si>
    <t>ΑΝΑΠΤΥΞΙΑΚΗ ΠΡΑΣΙΝΟΥ ΜΟΝ. ΙΚΕ &amp; ΣΙΑ Ε.Ε. (ΣΥΛΛΟΓΗ ΚΑ ΜΕΤΑΦΟΡΑ)</t>
  </si>
  <si>
    <t>1,180</t>
  </si>
  <si>
    <t>6,280</t>
  </si>
  <si>
    <t>49,280</t>
  </si>
  <si>
    <t>10,060</t>
  </si>
  <si>
    <t>0,700</t>
  </si>
  <si>
    <t>1,440</t>
  </si>
  <si>
    <t>0,302</t>
  </si>
  <si>
    <t>5,530</t>
  </si>
  <si>
    <t>λαστιχα</t>
  </si>
  <si>
    <t>εκτος σεδ</t>
  </si>
  <si>
    <t>118,430</t>
  </si>
  <si>
    <t>ΔΗΜΟΣ ΚΗΦΙΣΙΑΣ - ΔΙΕΥΘΥΝΣΗ ΚΑΘΑΡΙΟΤΗΤΑΣ</t>
  </si>
  <si>
    <t>8,650</t>
  </si>
  <si>
    <t>49.262,120</t>
  </si>
  <si>
    <t>6.085,150</t>
  </si>
  <si>
    <t>9,420</t>
  </si>
  <si>
    <t>86,752</t>
  </si>
  <si>
    <t>83,020</t>
  </si>
  <si>
    <t>3,570</t>
  </si>
  <si>
    <t>6,560</t>
  </si>
  <si>
    <t>961,530</t>
  </si>
  <si>
    <t>33,264</t>
  </si>
  <si>
    <t>0,334</t>
  </si>
  <si>
    <t>2,378</t>
  </si>
  <si>
    <t>252,980</t>
  </si>
  <si>
    <t>ΔΕΝΔΡΟ &amp; ΤΕΧΝΗ</t>
  </si>
  <si>
    <t>0,388</t>
  </si>
  <si>
    <t>49,925</t>
  </si>
  <si>
    <t>ΚΑΤΣΙΑΒΟΥ ΑΦΟΙ ΟΕ ΣΜ μη Ε.Α.</t>
  </si>
  <si>
    <t>ΣΗΜΕΙΟ ΣΥΛΛΟΓΗΣ ΑΧΑΡΝΩΝ</t>
  </si>
  <si>
    <t>0,027</t>
  </si>
  <si>
    <t>65,000</t>
  </si>
  <si>
    <t>ΕΠΙΧΕΙΡΗΣΗ ΔΗΜΗΤΡΙΟΥ Λ. ΖΟΥΜΗ</t>
  </si>
  <si>
    <t>0,160</t>
  </si>
  <si>
    <t>13,185</t>
  </si>
  <si>
    <t>0,020</t>
  </si>
  <si>
    <t>94,381</t>
  </si>
  <si>
    <t>0,075</t>
  </si>
  <si>
    <t>73,500</t>
  </si>
  <si>
    <t>ΑΦΟΙ ΖΑΓΑΡΗ ΧΩΜΤΕΚ ΙΚΕ ΕΓΚΑΤΑΣΤΑΣΗ ΑΠΟΘΗΚΕΥΣΗΣ &amp; ΜΕΤΑΦΟΡΤΩΣΗΣ</t>
  </si>
  <si>
    <t>0,232</t>
  </si>
  <si>
    <t>53,000</t>
  </si>
  <si>
    <t>ΣΙΣΚΕΥΑΣΙΑ</t>
  </si>
  <si>
    <t>67,850</t>
  </si>
  <si>
    <t>12.041,640</t>
  </si>
  <si>
    <t>ΚΑΘΑΡΙΟΤΗΤΑ ΔΗΜΟΣ ΚΟΡΥΔΑΛΛΟΥ-ΣΜ</t>
  </si>
  <si>
    <t>113,050</t>
  </si>
  <si>
    <t>8.877,385</t>
  </si>
  <si>
    <t>370,020</t>
  </si>
  <si>
    <t>17.266,140</t>
  </si>
  <si>
    <t>ΣΥΛΛΟΓΗ ΚΑΙ ΜΕΤΑΦΟΡΑ ΜΗ ΕΠΙΚΙΝΔΥΝΩΝ ΑΠΟΒΛΗΤΩΝ ΔΗΜΟΥ ΚΡΩΠΙΑΣ</t>
  </si>
  <si>
    <t>ΣΤΑΘΜΟΣ ΜΕΤΑΦΟΡΤΩΣΗΣ ΑΠΟΡΡΙΜΜΑΤΩΝ ΔΗΜΟΥ ΚΡΩΠΙΑΣ</t>
  </si>
  <si>
    <t>D15</t>
  </si>
  <si>
    <t>1.565,890</t>
  </si>
  <si>
    <t>264,000</t>
  </si>
  <si>
    <t>ΦΩΤΟΣ ΓΕΩΡΓΙΟΣ &amp;ΣΙΑ ΙΚΕ - ΣΥΛΛΟΓΗ ΚΑΙ ΜΕΤΑΦΟΡΑ</t>
  </si>
  <si>
    <t>ΦΩΤΟΣ ΓΕΩΡΓΙΟΣ &amp;ΣΙΑ ΙΚΕ-ΜΟΝΑΔΑ ΠΑΡΑΓΩΓΗΣ ΚΑΙ ΣΥΣΚΕΥΑΣΙΑΣ ΦΥΤΟΧΩΜΑΤΟΣ</t>
  </si>
  <si>
    <t>4.132,950</t>
  </si>
  <si>
    <t>ΟΙΚΟΚΑΤΑΣΚΕΥΗ &amp; ΣΙΑ Ο.Ε ΑΝΑΚΥΚΛΩΣΗ (ΠΡΩΗΝ ΑΝΑΣΤΑΣΙΟΣ ΜΗΤΡΟΓΙΑΝΝΗΣ ΑΝΑΚΥΚΛΩΣΗ))</t>
  </si>
  <si>
    <t>0,342</t>
  </si>
  <si>
    <t>0,018</t>
  </si>
  <si>
    <t>33,000</t>
  </si>
  <si>
    <t>113,110</t>
  </si>
  <si>
    <t>23,000</t>
  </si>
  <si>
    <t>17 01 03</t>
  </si>
  <si>
    <t>29,900</t>
  </si>
  <si>
    <t>249,890</t>
  </si>
  <si>
    <t>22,090</t>
  </si>
  <si>
    <t>ECO MACHINE RECYCLING-ΣΥΛΛΟΓΗ ΚΑΙ ΜΕΤΑΦΟΡΑ (ΠΕΡΙΦΕΡΕΙΑ ΑΤΤΙΚΗΣ)</t>
  </si>
  <si>
    <t xml:space="preserve">ECO MACHINE RECYCLING-ΜΟΝΑΔΑ </t>
  </si>
  <si>
    <t>20,980</t>
  </si>
  <si>
    <t>2.476,000</t>
  </si>
  <si>
    <t>ΒΙΟ</t>
  </si>
  <si>
    <t>oxhmmata</t>
  </si>
  <si>
    <t>102,530</t>
  </si>
  <si>
    <t>ΝΠΔΔ ΔΗΜΟΣ ΛΑΥΡΕΩΤΙΚΗΣ ΔΡΑΣΤΗΡΙΟΤΗΤΑ ΣΥΛΛΟΓΗΣ ΚΑΙ ΜΕΤΑΦΟΡΑΣ</t>
  </si>
  <si>
    <t>526,750</t>
  </si>
  <si>
    <t>12.189,250</t>
  </si>
  <si>
    <t>16,070</t>
  </si>
  <si>
    <t>Επωνυμία μη υπόχρεης ή/και μη εγγεγραμμένης εγκατάστασης παραγωγής/αποθήκευσης αποβλήτου</t>
  </si>
  <si>
    <t>629,200</t>
  </si>
  <si>
    <t>ΔΗΜΟΣ ΛΥΚΟΒΡΥΣΗΣ-ΠΕΥΚΗΣ</t>
  </si>
  <si>
    <t>2,950</t>
  </si>
  <si>
    <t>ΔΗΜΟΣ ΠΕΥΚΗ-ΛΥΚΟΒΡΥΣΗ</t>
  </si>
  <si>
    <t>11.748,290</t>
  </si>
  <si>
    <t>ΔΗΜΟΣ ΛΥΚΟΒΡΥΣΗΣ ΠΕΥΚΗΣ</t>
  </si>
  <si>
    <t>1.270,960</t>
  </si>
  <si>
    <t>ΔΙΕΥΘΥΝΣΗ ΚΑΘΑΡΙΟΤΗΤΑΣ ΑΝΑΚΥΚΛΩΣΗΣ ΠΕΡΙΒΑΛΛΟΝΤΟΣ ΠΡΑΣΙΝΟΥ ΚΑΙ ΣΥΝΤΗΡΗΣΗΣ ΥΠΟΔΟΜΩΝ</t>
  </si>
  <si>
    <t>92,090</t>
  </si>
  <si>
    <t>7,070</t>
  </si>
  <si>
    <t>ΣΙΣΚΟΣ ΗΛΙΑΣ-ΠΛΕΙΑΔΩΝ</t>
  </si>
  <si>
    <t>7,580</t>
  </si>
  <si>
    <t>ΔΗΜΟΣ ΜΑΡΚΟΠΟΥΛΟΥ ΜΕΣΟΓΑΙΑΣ - ΣΥΛΛΟΓΗ</t>
  </si>
  <si>
    <t>24,420</t>
  </si>
  <si>
    <t>88,460</t>
  </si>
  <si>
    <t>35,000</t>
  </si>
  <si>
    <t>19,120</t>
  </si>
  <si>
    <t>256,990</t>
  </si>
  <si>
    <t>1.088,460</t>
  </si>
  <si>
    <t>32,100</t>
  </si>
  <si>
    <t>694,390</t>
  </si>
  <si>
    <t>3.790,960</t>
  </si>
  <si>
    <t>9.595,400</t>
  </si>
  <si>
    <t>14.429,001</t>
  </si>
  <si>
    <t>ΔΙΕΥΘΥΝΣΗ ΚΑΘΑΡΙΣΜΟΥ,ΠΡΑΣΙΝΟΥ,ΑΝΑΚΥΚΛΩΣΗΣ ΚΑΙ ΕΞΩΤΕΡΙΚΩΝ ΣΥΝΕΡΓΕΙΩΝ</t>
  </si>
  <si>
    <t>3,110</t>
  </si>
  <si>
    <t>LLABUTI ORJETA 1</t>
  </si>
  <si>
    <t>309,260</t>
  </si>
  <si>
    <t>ΔΗΜΟΣ ΜΕΤΑΜΟΡΦΩΣΗΣ-ΚΑΘΑΡΙΟΤΗΤΑ</t>
  </si>
  <si>
    <t>213,520</t>
  </si>
  <si>
    <t>1.677,880</t>
  </si>
  <si>
    <t>1.244,790</t>
  </si>
  <si>
    <t>641,510</t>
  </si>
  <si>
    <t>13.657,610</t>
  </si>
  <si>
    <t>0,316</t>
  </si>
  <si>
    <t>0,219</t>
  </si>
  <si>
    <t>ΟΙΚΟΝΟΜΟΠΟΥΛΟΣ ΧΡΗΣΤΟΣ ΜΕΤΑΦΟΡΙΚΗ</t>
  </si>
  <si>
    <t>0,051</t>
  </si>
  <si>
    <t>674,270</t>
  </si>
  <si>
    <t>ΣΥΛΛΟΓΗ ΔΗΜΟΥ ΜΟΣΧΑΤΟΥ-ΤΑΥΡΟΥ</t>
  </si>
  <si>
    <t>0,037</t>
  </si>
  <si>
    <t>17,709</t>
  </si>
  <si>
    <t>5,940</t>
  </si>
  <si>
    <t>43,800</t>
  </si>
  <si>
    <t>1,052</t>
  </si>
  <si>
    <t>0,239</t>
  </si>
  <si>
    <t>9,058</t>
  </si>
  <si>
    <t>0,134</t>
  </si>
  <si>
    <t>1,363</t>
  </si>
  <si>
    <t>0,267</t>
  </si>
  <si>
    <t>2.041,340</t>
  </si>
  <si>
    <t>109,870</t>
  </si>
  <si>
    <t>57,221</t>
  </si>
  <si>
    <t>9.912,140</t>
  </si>
  <si>
    <t>1,200</t>
  </si>
  <si>
    <t>105,120</t>
  </si>
  <si>
    <t>15,550</t>
  </si>
  <si>
    <t>ΚΟΛΑΙΤΗΣ ΛΑΜΠΡΟΣ</t>
  </si>
  <si>
    <t>0,432</t>
  </si>
  <si>
    <t>11.414,250</t>
  </si>
  <si>
    <t>56,020</t>
  </si>
  <si>
    <t>ΣΙΔΗΡΟΣΚΡΑΠ ΕΠΕ</t>
  </si>
  <si>
    <t>ΣΙΔΗΡΟΣΚΡΑΠ ΕΜΠΟΡΙΚΗ Ε.Π.Ε.</t>
  </si>
  <si>
    <t>σισκευασια</t>
  </si>
  <si>
    <t>οχημμα</t>
  </si>
  <si>
    <t>437,740</t>
  </si>
  <si>
    <t>ΝΕΑ ΙΩΝΙΑ</t>
  </si>
  <si>
    <t>425,560</t>
  </si>
  <si>
    <t>4.219,460</t>
  </si>
  <si>
    <t>4,850</t>
  </si>
  <si>
    <t>21.265,520</t>
  </si>
  <si>
    <t>28.966,570</t>
  </si>
  <si>
    <t>ΔΗΜΟΣ ΝΕΑΣ ΣΜΥΡΝΗΣ-ΣΥΛΛΟΓΗ</t>
  </si>
  <si>
    <t>18,650</t>
  </si>
  <si>
    <t>58,090</t>
  </si>
  <si>
    <t>759,275</t>
  </si>
  <si>
    <t>5,300</t>
  </si>
  <si>
    <t>FREE-RECYCLE</t>
  </si>
  <si>
    <t>10,200</t>
  </si>
  <si>
    <t>6,500</t>
  </si>
  <si>
    <t>3,500</t>
  </si>
  <si>
    <t>57,450</t>
  </si>
  <si>
    <t>1,740</t>
  </si>
  <si>
    <t>684,920</t>
  </si>
  <si>
    <t>1.415,520</t>
  </si>
  <si>
    <t>4,280</t>
  </si>
  <si>
    <t>ΚΔΑΥ ΦΥΛΗΣ</t>
  </si>
  <si>
    <t>34,580</t>
  </si>
  <si>
    <t>109,380</t>
  </si>
  <si>
    <t>78,000</t>
  </si>
  <si>
    <t>0,799</t>
  </si>
  <si>
    <t>0,164</t>
  </si>
  <si>
    <t>0,126</t>
  </si>
  <si>
    <t>0,866</t>
  </si>
  <si>
    <t>ΚΑΡΑΔΗΜΗΤΡΗΣ Ε. ΚΑΙ ΣΙΑ Ο.Ε</t>
  </si>
  <si>
    <t>29,639</t>
  </si>
  <si>
    <t>199,876</t>
  </si>
  <si>
    <t>72,969</t>
  </si>
  <si>
    <t>197,153</t>
  </si>
  <si>
    <t>21,020</t>
  </si>
  <si>
    <t>8,500</t>
  </si>
  <si>
    <t>σισκευαασια</t>
  </si>
  <si>
    <t>οχηματα</t>
  </si>
  <si>
    <t>εκτοσ</t>
  </si>
  <si>
    <t>63,780</t>
  </si>
  <si>
    <t>928,000</t>
  </si>
  <si>
    <t>46,880</t>
  </si>
  <si>
    <t>409,700</t>
  </si>
  <si>
    <t>Αποκομιδή Απορριμμάτων (Σύμμεικτων &amp; Ανακυκλώσιμων)</t>
  </si>
  <si>
    <t>14.965,330</t>
  </si>
  <si>
    <t>442,640</t>
  </si>
  <si>
    <t>1.331,440</t>
  </si>
  <si>
    <t>21,297</t>
  </si>
  <si>
    <t>16,000</t>
  </si>
  <si>
    <t>11,432</t>
  </si>
  <si>
    <t>20.104,584</t>
  </si>
  <si>
    <t>ΔΗΜΟΣ ΝΙΚΑΙΑΣ - ΑΓΙΟΥ ΙΩΑΝΝΗ ΡΕΝΤΗΣ</t>
  </si>
  <si>
    <t>112,610</t>
  </si>
  <si>
    <t>0,289</t>
  </si>
  <si>
    <t>0,513</t>
  </si>
  <si>
    <t>123,800</t>
  </si>
  <si>
    <t>24.628,205</t>
  </si>
  <si>
    <t>170,580</t>
  </si>
  <si>
    <t>Σταθμός Μεταφόρτωσης Απορριμμάτων (ΣΜΑ) Δυτικής Αττικής στο Σχιστό Περάματος Σ&amp;Μ</t>
  </si>
  <si>
    <t>23,895</t>
  </si>
  <si>
    <t>70,180</t>
  </si>
  <si>
    <t>2.383,120</t>
  </si>
  <si>
    <t>0,876</t>
  </si>
  <si>
    <t>30,260</t>
  </si>
  <si>
    <t>6,790</t>
  </si>
  <si>
    <t>176,541</t>
  </si>
  <si>
    <t>53,972</t>
  </si>
  <si>
    <t>12,138</t>
  </si>
  <si>
    <t>181,679</t>
  </si>
  <si>
    <t>39,000</t>
  </si>
  <si>
    <t>77,150</t>
  </si>
  <si>
    <t>ΚΟΙΝΟΠΡΑΞΙΑ ΠΕΡΙΒΑΛΛΟΝΤΙΚΗ ΠΕΡΜΕ ANTIPOLLUTION</t>
  </si>
  <si>
    <t>11.191,810</t>
  </si>
  <si>
    <t>ΔΗΜΟΣ ΠΑΙΑΝΙΑΣ ΝΟΜΟΥ ΑΤΤΙΚΗΣ (ΑΠΟΚΟΜΙΔΗ)</t>
  </si>
  <si>
    <t>1,910</t>
  </si>
  <si>
    <t>8,260</t>
  </si>
  <si>
    <t>ΑΦΟΙ Κ. ΣΤΑΥΡΟΥ ΑΕΚΚ Α.Ε. - ΕΓΚΑΤΑΣΤΑΣΗ</t>
  </si>
  <si>
    <t>10,900</t>
  </si>
  <si>
    <t>17 03 02</t>
  </si>
  <si>
    <t>415,750</t>
  </si>
  <si>
    <t>31,950</t>
  </si>
  <si>
    <t>90,510</t>
  </si>
  <si>
    <t>ΚΔΑΥ ΡΙΤΣΩΝΑΣ</t>
  </si>
  <si>
    <t>224,090</t>
  </si>
  <si>
    <t>85,080</t>
  </si>
  <si>
    <t>5,487</t>
  </si>
  <si>
    <t>143,080</t>
  </si>
  <si>
    <t>10,600</t>
  </si>
  <si>
    <t>329,000</t>
  </si>
  <si>
    <t>elastika</t>
  </si>
  <si>
    <t>0,314</t>
  </si>
  <si>
    <t>25.391,894</t>
  </si>
  <si>
    <t>ΥΠΗΡΕΣΙΑ ΚΑΘΑΡΙΟΤΗΤΑΣ ΔΗΜΟΥ ΠΑΛΑΙΟΥ ΦΑΛΗΡΟΥ</t>
  </si>
  <si>
    <t>0,250</t>
  </si>
  <si>
    <t xml:space="preserve">ΔΗΜΗΤΡΗΣ ΒΟΥΡΛΑΚΟΣ </t>
  </si>
  <si>
    <t>Denver Slops AEBE</t>
  </si>
  <si>
    <t>8,540</t>
  </si>
  <si>
    <t>42,196</t>
  </si>
  <si>
    <t>0,017</t>
  </si>
  <si>
    <t>16 02 15*</t>
  </si>
  <si>
    <t>ΕΚΑΝ ΑΒΕΕ</t>
  </si>
  <si>
    <t>0,022</t>
  </si>
  <si>
    <t>0,070</t>
  </si>
  <si>
    <t>0,060</t>
  </si>
  <si>
    <t>3,910</t>
  </si>
  <si>
    <t>2,210</t>
  </si>
  <si>
    <t>0,350</t>
  </si>
  <si>
    <t xml:space="preserve">ΑΝΑΚΥΚΛΩΣΗ ΜΑΡΙΝΑΚΗΣ Δ.Ι.ΕΠΕ ΣΥΛΛΟΓΗ ΜΕΤΑΦΟΡΑ </t>
  </si>
  <si>
    <t>ΑΝΑΚΥΚΛΩΣΗ ΜΑΡΙΝΑΚΗΣ Δ.Ι.ΕΠΕ ΑΠΟΘΗΚΗ ΑΠΟΒΛΗΤΩΝ</t>
  </si>
  <si>
    <t>R4</t>
  </si>
  <si>
    <t>1.863,065</t>
  </si>
  <si>
    <t>80,580</t>
  </si>
  <si>
    <t>127,770</t>
  </si>
  <si>
    <t>6,870</t>
  </si>
  <si>
    <t>1.096,540</t>
  </si>
  <si>
    <t>1,860</t>
  </si>
  <si>
    <t>9,030</t>
  </si>
  <si>
    <t>3.618,420</t>
  </si>
  <si>
    <t>671,080</t>
  </si>
  <si>
    <t>15,280</t>
  </si>
  <si>
    <t>2,641</t>
  </si>
  <si>
    <t>μαλλον είναι ΣΜΑ</t>
  </si>
  <si>
    <t>ΑΕΚΚ</t>
  </si>
  <si>
    <t>ΟΧΗΜΜΑ</t>
  </si>
  <si>
    <t>ΛΑΣΤΙΧΑ</t>
  </si>
  <si>
    <t>ΣΥΣΚΕΥΑΣΙΑ</t>
  </si>
  <si>
    <t>ΕΛΑΙΑ</t>
  </si>
  <si>
    <t>ΑΕΚΚΚ</t>
  </si>
  <si>
    <t>7,460</t>
  </si>
  <si>
    <t>23.734,730</t>
  </si>
  <si>
    <t>ΔΗΜΟΣ ΠΑΛΛΗΝΗΣ ΣΥΛΛΟΓΗ ΚΑΙ ΜΕΤΑΦΟΡΑ</t>
  </si>
  <si>
    <t>5,709</t>
  </si>
  <si>
    <t>15,210</t>
  </si>
  <si>
    <t>ΜΑΡΙ ΕΜΠΟΡΙΑ ΚΑΙ ΔΙΑΧΕΙΡΙΣΗ ΑΝΑΚΥΚΛΩΣΙΜΩΝ ΥΛΙΚΩΝ ΚΑΙ ΑΠΟΡΡΙΜΜΑΤΩΝ ΑΝΩΝΥΜΗ ΕΤΑΙΡΕΙΑ-ΣΥΛΛΟΓΗ ΜΕΤΑΦΟΡΑ</t>
  </si>
  <si>
    <t>ΜΑΡΙ ΕΜΠΟΡΙΑ ΚΑΙ ΔΙΑΧΕΙΡΙΣΗ ΑΝΑΚΥΚΛΩΣΙΜΩΝ ΥΛΙΚΩΝ ΚΑΙ ΑΠΟΡΡΙΜΜΑΤΩΝ ΑΝΩΝΥΜΗ ΕΤΑΙΡΕΙΑ-ΣΠΙΘΑΡΙ ΑΣΠΡΟΠΥΡΓ</t>
  </si>
  <si>
    <t>8,100</t>
  </si>
  <si>
    <t>67,500</t>
  </si>
  <si>
    <t>19,100</t>
  </si>
  <si>
    <t>3,638</t>
  </si>
  <si>
    <t>0,328</t>
  </si>
  <si>
    <t>1.366,730</t>
  </si>
  <si>
    <t>1,300</t>
  </si>
  <si>
    <t>8,860</t>
  </si>
  <si>
    <t>2.257,040</t>
  </si>
  <si>
    <t>5,400</t>
  </si>
  <si>
    <t>0,042</t>
  </si>
  <si>
    <t>3.632,890</t>
  </si>
  <si>
    <t>0,675</t>
  </si>
  <si>
    <t>0,046</t>
  </si>
  <si>
    <t>69,870</t>
  </si>
  <si>
    <t>16.013,490</t>
  </si>
  <si>
    <t>ΣΥΛΛΟΓΗ &amp; ΜΕΤΑΦΟΡΑ ΑΠΟΒΛΗΤΩΝ- Δ/ΝΣΗ ΚΑΘΑΡΙΟΤΗΤΑΣ &amp; ΑΝΑΚΥΚΛΩΣΗΣ</t>
  </si>
  <si>
    <t>227,340</t>
  </si>
  <si>
    <t>2.536,020</t>
  </si>
  <si>
    <t>21,660</t>
  </si>
  <si>
    <t>12,700</t>
  </si>
  <si>
    <t>ΕΙΔΙΚΟΣ ΔΙΑΒΑΘΜΙΔΙΚΟΣ ΣΥΝΔΕΣΜΟΣ</t>
  </si>
  <si>
    <t>0,215</t>
  </si>
  <si>
    <t>ΕΥΡΩΠΑΪΚΟ ΚΕΝΤΡΟ ΑΝΑΚΥΚΛΩΣΗΣ (ΣΥΛΛΟΓΗ ΚΑΙ ΜΕΤΑΦΟΡΑ)</t>
  </si>
  <si>
    <t>ΕΥΡΩΠΑΪΚΟ ΚΕΝΤΡΟ ΑΝΑΚΥΚΛΩΣΗΣ</t>
  </si>
  <si>
    <t>0,105</t>
  </si>
  <si>
    <t>1.455,580</t>
  </si>
  <si>
    <t>48,770</t>
  </si>
  <si>
    <t>12,391</t>
  </si>
  <si>
    <t>0,040</t>
  </si>
  <si>
    <t>0,023</t>
  </si>
  <si>
    <t>08 03 18</t>
  </si>
  <si>
    <t xml:space="preserve">ΕΥΘΥΜΙΑΔΗΣ ΔΗΜ. &amp; ΣΙΑ Ο.Ε. - ΣΥΛΛΟΓΗ ΜΕΤΑΦΟΡΑ </t>
  </si>
  <si>
    <t>ΕΥΘΥΜΙΑΔΗΣ ΔΗΜ. &amp; ΣΙΑ ΟΕ</t>
  </si>
  <si>
    <t>329,570</t>
  </si>
  <si>
    <t>83,250</t>
  </si>
  <si>
    <t>65,330</t>
  </si>
  <si>
    <t>3,506</t>
  </si>
  <si>
    <t>9,190</t>
  </si>
  <si>
    <t>26,480</t>
  </si>
  <si>
    <t>ΚΡΟΝΟΣ Α.Ε. ΣΥΛΛΟΓΗ &amp; ΜΕΤΑΦΟΡΑ</t>
  </si>
  <si>
    <t>0,440</t>
  </si>
  <si>
    <t>4,537</t>
  </si>
  <si>
    <t>11,280</t>
  </si>
  <si>
    <t>512,190</t>
  </si>
  <si>
    <t>ΔΗΜΟΣ ΠΕΙΡΑΙΑ ΑΠΟΚΟΜΙΔΗ</t>
  </si>
  <si>
    <t>39.064,823</t>
  </si>
  <si>
    <t>8,350</t>
  </si>
  <si>
    <t>0,190</t>
  </si>
  <si>
    <t>0,210</t>
  </si>
  <si>
    <t>0,005</t>
  </si>
  <si>
    <t>1,070</t>
  </si>
  <si>
    <t>0,400</t>
  </si>
  <si>
    <t>16 02 11*</t>
  </si>
  <si>
    <t>0,200</t>
  </si>
  <si>
    <t>0,235</t>
  </si>
  <si>
    <t>6,188</t>
  </si>
  <si>
    <t>0,389</t>
  </si>
  <si>
    <t>1,006</t>
  </si>
  <si>
    <t>0,301</t>
  </si>
  <si>
    <t>921,478</t>
  </si>
  <si>
    <t>30.536,065</t>
  </si>
  <si>
    <t>292,689</t>
  </si>
  <si>
    <t>4,640</t>
  </si>
  <si>
    <t>65,074</t>
  </si>
  <si>
    <t>862,341</t>
  </si>
  <si>
    <t>151,622</t>
  </si>
  <si>
    <t>1,785</t>
  </si>
  <si>
    <t>1,351</t>
  </si>
  <si>
    <t>154,460</t>
  </si>
  <si>
    <t>61,340</t>
  </si>
  <si>
    <t>6,080</t>
  </si>
  <si>
    <t>119,402</t>
  </si>
  <si>
    <t>26,400</t>
  </si>
  <si>
    <t>716,590</t>
  </si>
  <si>
    <t>ΕΛΑΣΤΙΚΑ</t>
  </si>
  <si>
    <t>24,800</t>
  </si>
  <si>
    <t>ΟΤΑ ΔΗΜΟΣ ΠΕΝΤΕΛΗΣ</t>
  </si>
  <si>
    <t>0,230</t>
  </si>
  <si>
    <t>40,000</t>
  </si>
  <si>
    <t>1.164,300</t>
  </si>
  <si>
    <t>11.688,220</t>
  </si>
  <si>
    <t>789,770</t>
  </si>
  <si>
    <t>2.190,280</t>
  </si>
  <si>
    <t>449,650</t>
  </si>
  <si>
    <t>519,490</t>
  </si>
  <si>
    <t>191,400</t>
  </si>
  <si>
    <t>66,000</t>
  </si>
  <si>
    <t>1.808,190</t>
  </si>
  <si>
    <t>2,710</t>
  </si>
  <si>
    <t>1.390,130</t>
  </si>
  <si>
    <t>ΤΜΗΜΑ ΚΑΘΑΡΙΟΤΗΤΑΣ ΚΑΙ ΑΝΑΚΥΚΛΩΣΙΜΩΝ ΥΛΙΚΩΝ</t>
  </si>
  <si>
    <t>1.779,220</t>
  </si>
  <si>
    <t>6,670</t>
  </si>
  <si>
    <t>1,710</t>
  </si>
  <si>
    <t>6.039,850</t>
  </si>
  <si>
    <t>978,120</t>
  </si>
  <si>
    <t>190,190</t>
  </si>
  <si>
    <t>ΑΦΟΙ Γ.ΚΑΡΟΥΤΣΟΥ ΟΕ ΕΝΟΙΚΙΑΣΕΙΣ ΚΑΔΩΝ</t>
  </si>
  <si>
    <t>15,310</t>
  </si>
  <si>
    <t>10,410</t>
  </si>
  <si>
    <t>ΔΗΜΟΣ ΠΕΡΙΣΤΕΡΙΟΥ ΣΥΛΛΟΓΗ-ΜΕΤΑΦΟΡΑ</t>
  </si>
  <si>
    <t>14,680</t>
  </si>
  <si>
    <t xml:space="preserve">ΓΩΝΙΑΣ ΜΑΡ. ΔΗΜΗΤΡΙΟΣ-ΣΥΛΛΟΓΗ ΚΑΙ ΜΕΤΑΦΟΡΑ </t>
  </si>
  <si>
    <t xml:space="preserve">ECO TEXNIKH AEBE-ΜΟΝΑΔΑ </t>
  </si>
  <si>
    <t>0,133</t>
  </si>
  <si>
    <t>6,086</t>
  </si>
  <si>
    <t>0,785</t>
  </si>
  <si>
    <t>0,927</t>
  </si>
  <si>
    <t>0,008</t>
  </si>
  <si>
    <t>0,010</t>
  </si>
  <si>
    <t>50.216,511</t>
  </si>
  <si>
    <t>23,882</t>
  </si>
  <si>
    <t>10.477,710</t>
  </si>
  <si>
    <t>5,260</t>
  </si>
  <si>
    <t>492,670</t>
  </si>
  <si>
    <t>2,540</t>
  </si>
  <si>
    <t>960,720</t>
  </si>
  <si>
    <t>8,717</t>
  </si>
  <si>
    <t>116,620</t>
  </si>
  <si>
    <t>4.450,740</t>
  </si>
  <si>
    <t>227,660</t>
  </si>
  <si>
    <t>240,440</t>
  </si>
  <si>
    <t>32,960</t>
  </si>
  <si>
    <t>8,390</t>
  </si>
  <si>
    <t>2,150</t>
  </si>
  <si>
    <t>1,850</t>
  </si>
  <si>
    <t>ΑΠΟΣΤΟΛΟΣ ΦΟΥΡΝΑΡΙΔΗΣ</t>
  </si>
  <si>
    <t>1,102</t>
  </si>
  <si>
    <t>ΕΚΤΟΣ ΣΕΔ ΣΥΜΜΕΙΚΤΑ</t>
  </si>
  <si>
    <t>38,000</t>
  </si>
  <si>
    <t>2.318,000</t>
  </si>
  <si>
    <t>ΔΙΕΥΘΥΝΣΗ ΚΑΘΑΡΙΟΤΗΤΑΣ - ΠΕΡΙΒΑΛΛΟΝΤΟΣ ΔΗΜΟΥ ΠΕΤΡΟΥΠΟΛΗΣ</t>
  </si>
  <si>
    <t>958,430</t>
  </si>
  <si>
    <t>11,230</t>
  </si>
  <si>
    <t>43,580</t>
  </si>
  <si>
    <t>12.738,110</t>
  </si>
  <si>
    <t>27,310</t>
  </si>
  <si>
    <t>ΜΠΟΥΖΑΣ ΣΜ μη ΕΑ</t>
  </si>
  <si>
    <t>ΜΠΟΥΖΑΣ ΒΑΣΙΛΕΙΟΣ &amp; ΣΙΑ Ο.Ε. - ΜΟΝΑΔΑ ΑΝΑΚΥΚΛΩΣΗΣ</t>
  </si>
  <si>
    <t>0,410</t>
  </si>
  <si>
    <t>0,019</t>
  </si>
  <si>
    <t>5.026,880</t>
  </si>
  <si>
    <t>428,250</t>
  </si>
  <si>
    <t>41,490</t>
  </si>
  <si>
    <t>2,360</t>
  </si>
  <si>
    <t>10.962,630</t>
  </si>
  <si>
    <t>ΔΗΜΟΣ ΡΑΦΗΝΑΣ-ΠΙΚΕΡΜΙΟΥ -ΣΥΛΛΟΓΗ ΚΑΙ ΜΕΤΑΦΟΡΑ</t>
  </si>
  <si>
    <t>0,073</t>
  </si>
  <si>
    <t>84,240</t>
  </si>
  <si>
    <t>0,855</t>
  </si>
  <si>
    <t>0,247</t>
  </si>
  <si>
    <t>0,155</t>
  </si>
  <si>
    <t>3,784</t>
  </si>
  <si>
    <t>11,614</t>
  </si>
  <si>
    <t>0,240</t>
  </si>
  <si>
    <t>14,640</t>
  </si>
  <si>
    <t>11,860</t>
  </si>
  <si>
    <t>26,000</t>
  </si>
  <si>
    <t>391,420</t>
  </si>
  <si>
    <t>ΔΗΜΟΣ ΡΑΦΗΝΑΣ ΠΙΚΕΡΜΙΟΥ - ΕΓΚΑΤΑΣΤΑΣΗ ΑΕΚΚ</t>
  </si>
  <si>
    <t>1.145,150</t>
  </si>
  <si>
    <t>0,182</t>
  </si>
  <si>
    <t>143,350</t>
  </si>
  <si>
    <t>1,792</t>
  </si>
  <si>
    <t>164,610</t>
  </si>
  <si>
    <t>153,820</t>
  </si>
  <si>
    <t>0,503</t>
  </si>
  <si>
    <t>272,600</t>
  </si>
  <si>
    <t>1,840</t>
  </si>
  <si>
    <t>0,354</t>
  </si>
  <si>
    <t>5,200</t>
  </si>
  <si>
    <t>10,400</t>
  </si>
  <si>
    <t>ΣΤΑΥΡΟΣ ΠΑΛΠΑΤΖΗΣ &amp; ΝΙΚΟΛΕΤΤΑ ΠΑΛΠΑΤΖΗ</t>
  </si>
  <si>
    <t>2,400</t>
  </si>
  <si>
    <t>2,700</t>
  </si>
  <si>
    <t>ΜΠΑΝΟΥΣΗΣ ΑΘΑΝΑΣΙΟΣ ΣΥΛΛΟΓΗ ΚΑΙ ΜΕΤΑΦΟΡΑ</t>
  </si>
  <si>
    <t>2.474,731</t>
  </si>
  <si>
    <t>588,780</t>
  </si>
  <si>
    <t>συσκευασια</t>
  </si>
  <si>
    <t>13.920,700</t>
  </si>
  <si>
    <t>ΔΗΜΟΣ ΣΑΛΑΜΙΝΑΣ ΔΠΠ&amp;Κ</t>
  </si>
  <si>
    <t>3.704,290</t>
  </si>
  <si>
    <t>6.076,835</t>
  </si>
  <si>
    <t>77,880</t>
  </si>
  <si>
    <t>39,750</t>
  </si>
  <si>
    <t>ΙΔΙΩΤΗΣ</t>
  </si>
  <si>
    <t>867,080</t>
  </si>
  <si>
    <t>Ο.Τ.Α.  ΣΑΡΩΝΙΚΟΥ</t>
  </si>
  <si>
    <t>16.453,580</t>
  </si>
  <si>
    <t>471,500</t>
  </si>
  <si>
    <t>282,380</t>
  </si>
  <si>
    <t>Δήμος Σπάτων Αρτέμιδος</t>
  </si>
  <si>
    <t>522,850</t>
  </si>
  <si>
    <t>19.586,500</t>
  </si>
  <si>
    <t>9,910</t>
  </si>
  <si>
    <t>53,270</t>
  </si>
  <si>
    <t>2.834,560</t>
  </si>
  <si>
    <t>ΔΗΜΟΣ ΣΠΕΤΣΩΝ - ΕΓΚΑΤΑΣΤΑΣΗ</t>
  </si>
  <si>
    <t>0,050</t>
  </si>
  <si>
    <t>16,500</t>
  </si>
  <si>
    <t>17,170</t>
  </si>
  <si>
    <t>Κ&amp;Β ΚΟΝΤΖΙΝΟΣ ΕΕ</t>
  </si>
  <si>
    <t>Κ&amp;Β ΚΟΝΤΖΙΝΟΣ Ε.Ε</t>
  </si>
  <si>
    <t>10.333,540</t>
  </si>
  <si>
    <t>Δήμος Φιλοθέης Ψυχικού</t>
  </si>
  <si>
    <t>0,299</t>
  </si>
  <si>
    <t>2.338,030</t>
  </si>
  <si>
    <t>2.808,910</t>
  </si>
  <si>
    <t>54,380</t>
  </si>
  <si>
    <t>2.737,270</t>
  </si>
  <si>
    <t>10,140</t>
  </si>
  <si>
    <t>6,640</t>
  </si>
  <si>
    <t>TOMI SA</t>
  </si>
  <si>
    <t>240,000</t>
  </si>
  <si>
    <t>2.392,000</t>
  </si>
  <si>
    <t>0,900</t>
  </si>
  <si>
    <t>19.311,637</t>
  </si>
  <si>
    <t>ΔΗΜΟΣ ΦΥΛΗΣ ΔΡΑΣΤΗΡΙΟΤΗΤΕΣ</t>
  </si>
  <si>
    <t>3.647,650</t>
  </si>
  <si>
    <t>682,900</t>
  </si>
  <si>
    <t>31,500</t>
  </si>
  <si>
    <t>50,240</t>
  </si>
  <si>
    <t>ΔΗΜΟΣ ΧΑΪΔΑΡΙΟΥ / ΣΥΛΛΟΓΗ  ΚΑΙ ΜΕΤΑΦΟΡΑ</t>
  </si>
  <si>
    <t>39,760</t>
  </si>
  <si>
    <t>38,710</t>
  </si>
  <si>
    <t>7,440</t>
  </si>
  <si>
    <t>197,690</t>
  </si>
  <si>
    <t>7.568,210</t>
  </si>
  <si>
    <t>9,390</t>
  </si>
  <si>
    <t>10.042,905</t>
  </si>
  <si>
    <t>2.041,180</t>
  </si>
  <si>
    <t>51,410</t>
  </si>
  <si>
    <t>ΝΕΟΦΥΤΟΣ Μ.ΕΠΕ</t>
  </si>
  <si>
    <t>690,190</t>
  </si>
  <si>
    <t>589,090</t>
  </si>
  <si>
    <t>ΟΧΗΜΑ</t>
  </si>
  <si>
    <t>2.572,490</t>
  </si>
  <si>
    <t>ΔΗΜΟΣ ΧΑΛΑΝΔΡΙΟΥ-ΑΠΟΚΟΜΜΙΔΗ</t>
  </si>
  <si>
    <t>33,270</t>
  </si>
  <si>
    <t>37,000</t>
  </si>
  <si>
    <t>51,180</t>
  </si>
  <si>
    <t>7,100</t>
  </si>
  <si>
    <t>4,500</t>
  </si>
  <si>
    <t>1,950</t>
  </si>
  <si>
    <t>4.724,040</t>
  </si>
  <si>
    <t>39,580</t>
  </si>
  <si>
    <t>720,380</t>
  </si>
  <si>
    <t>54,390</t>
  </si>
  <si>
    <t>26.870,386</t>
  </si>
  <si>
    <t>0,099</t>
  </si>
  <si>
    <t>72,100</t>
  </si>
  <si>
    <t>4.861,880</t>
  </si>
  <si>
    <t>10.411,400</t>
  </si>
  <si>
    <t>3.608,140</t>
  </si>
  <si>
    <t>ΔΗΜΟΣ ΩΡΩΠΟΥ ΤΥ</t>
  </si>
  <si>
    <t>933,440</t>
  </si>
  <si>
    <t>emak</t>
  </si>
  <si>
    <t>2,230</t>
  </si>
  <si>
    <t>0,154</t>
  </si>
  <si>
    <t>ΠΡΑΣΙΝΟ ΛΑΔΙ ΑΕΒΕ ΣΥΛΛΟΓΗ ΚΑΙ ΜΕΤΑΦΟΡΑ</t>
  </si>
  <si>
    <t>ΠΡΑΣΙΝΟ ΛΑΔΙ ΑΕΒΕ ΑΘΗΝΑ</t>
  </si>
  <si>
    <t>0,061</t>
  </si>
  <si>
    <t>08 03 17*</t>
  </si>
  <si>
    <t>907,720</t>
  </si>
  <si>
    <t>ΔΗΜΟΣ ΑΘΗΝΑΙΩΝ 1</t>
  </si>
  <si>
    <t>842,636</t>
  </si>
  <si>
    <t>107,335</t>
  </si>
  <si>
    <t>0,220</t>
  </si>
  <si>
    <t>18 01 06*</t>
  </si>
  <si>
    <t>596,370</t>
  </si>
  <si>
    <t>97,000</t>
  </si>
  <si>
    <t>99,140</t>
  </si>
  <si>
    <t>0,312</t>
  </si>
  <si>
    <t>18 01 03*</t>
  </si>
  <si>
    <t>124.341,030</t>
  </si>
  <si>
    <t>676,560</t>
  </si>
  <si>
    <t>1.177,460</t>
  </si>
  <si>
    <t>29,255</t>
  </si>
  <si>
    <t>ΣΤΟΥΡΝΑΡΑΣ ΣΤΥΛ μ ΕΠΕ ΣΜ</t>
  </si>
  <si>
    <t>ΣΤΟΥΡΝΑΡΑΣ ΣΤΥΛ μ. ΕΠΕ - ΜΟΝΑΔΑ ΑΣΠΡΟΠΥΡΓΟΥ</t>
  </si>
  <si>
    <t>87,180</t>
  </si>
  <si>
    <t>ΑΝΑΚΥΚΛΩΣΗ ΦΘΙΩΤΙΔΟΣ ΑE - Σ &amp; Μ</t>
  </si>
  <si>
    <t>5.404,280</t>
  </si>
  <si>
    <t>3,175</t>
  </si>
  <si>
    <t>19,990</t>
  </si>
  <si>
    <t>913,370</t>
  </si>
  <si>
    <t>234,320</t>
  </si>
  <si>
    <t>175.438,478</t>
  </si>
  <si>
    <t>206,590</t>
  </si>
  <si>
    <t>6,430</t>
  </si>
  <si>
    <t>5,630</t>
  </si>
  <si>
    <t>metalla sed</t>
  </si>
  <si>
    <t>είναι κιλα επικοινωνια με κυρια MOYSIA</t>
  </si>
  <si>
    <t>AEKK</t>
  </si>
  <si>
    <t>ΕΞΟΠΛΙΣΜΟΣ ΑΥΤΟΚΙΝΗΤΟΥ</t>
  </si>
  <si>
    <t>ΕΚΤΟΣ ΣΕΔ ΟΓΚΩΔΗ</t>
  </si>
  <si>
    <t xml:space="preserve">ΟΧΗΜΑΤΑ </t>
  </si>
  <si>
    <t>ΟΧΗΜΑΤΑ</t>
  </si>
  <si>
    <t>ΟΓΚΩΔΗ ΕΚΤΟΣ ΣΕΔ</t>
  </si>
  <si>
    <t>ΕΞΟΠΛΙΣΜΟΣ ΟΧΗΜΑΤΩΝ</t>
  </si>
  <si>
    <t>οχήματα</t>
  </si>
  <si>
    <t>ΕΞΟΠΛΙΣΜΟΣ ΑΥΤΟΚΙΝΗΤΩΝ</t>
  </si>
  <si>
    <t>συσκευασία</t>
  </si>
  <si>
    <t>ΠΛΑΣΤΙΚΑ ΑΥΤΟΚΙΝΗΤΩΝ</t>
  </si>
  <si>
    <t>ΟΧΗΜΑΤΑ ΚΑΙ ΕΞΟΠΛΙΣΜΟΣ</t>
  </si>
  <si>
    <t>ΠΕΤΡΕΛΑΙΟΕΙΔΗ</t>
  </si>
  <si>
    <t>bio μας ενημέρωσαν τηλεφωνικά ότι μετά η ποσότητα πήγε ΕΜΑ, δεν το βάλαμε</t>
  </si>
  <si>
    <t>Η μεγάλη ποσότητα bio ισχύει , επιβεβαιώσαμε.</t>
  </si>
  <si>
    <t>ΔΕΝ ΥΠΟΒΛΗΘΗΚΕ</t>
  </si>
  <si>
    <t xml:space="preserve">. </t>
  </si>
  <si>
    <t>εκτοσ σεδ ογκώδη</t>
  </si>
  <si>
    <t>ΠΛΑΣΤΙΚΑ ΟΧΗΜΑΤΩΝ</t>
  </si>
  <si>
    <t>ektos sed ΟΓΚΩΔΗ</t>
  </si>
  <si>
    <t>OXHMATA</t>
  </si>
  <si>
    <t>ΠΛΑΣΤΙΚΑ ΑΥΤΟΚΙΝΗΤΟΥ</t>
  </si>
  <si>
    <t>ΔΕΝ ΥΠΑΡΧΕΙ ΥΠΟΒΟΛΗ</t>
  </si>
  <si>
    <t xml:space="preserve">ΔΕΝ ΕΧΕΙ ΕΠΙΠΛΕΟΝ </t>
  </si>
  <si>
    <t>ΔΕΝ ΕΧΕΙ ΕΠΙΠΛΕΟΝ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</si>
</sst>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Fill="0" applyProtection="0"/>
    <xf numFmtId="0" fontId="2" fillId="0" borderId="0" applyFill="0" applyProtection="0"/>
    <xf numFmtId="0" fontId="3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0" applyFill="1" applyProtection="1"/>
    <xf numFmtId="0" fontId="0" fillId="0" borderId="0" xfId="0" applyFill="1" applyProtection="1"/>
    <xf numFmtId="0" fontId="0" fillId="3" borderId="0" xfId="0" applyFill="1" applyProtection="1"/>
    <xf numFmtId="4" fontId="0" fillId="2" borderId="0" xfId="0" applyNumberFormat="1" applyFill="1" applyProtection="1"/>
    <xf numFmtId="4" fontId="0" fillId="0" borderId="0" xfId="0" applyNumberFormat="1" applyFill="1" applyProtection="1"/>
    <xf numFmtId="4" fontId="0" fillId="3" borderId="0" xfId="0" applyNumberFormat="1" applyFill="1" applyProtection="1"/>
    <xf numFmtId="0" fontId="0" fillId="3" borderId="0" xfId="0" applyNumberFormat="1" applyFill="1" applyProtection="1"/>
    <xf numFmtId="0" fontId="1" fillId="2" borderId="0" xfId="1" applyFill="1" applyProtection="1"/>
    <xf numFmtId="0" fontId="1" fillId="3" borderId="0" xfId="1" applyFill="1" applyProtection="1"/>
    <xf numFmtId="0" fontId="1" fillId="4" borderId="0" xfId="1" applyFill="1" applyProtection="1"/>
    <xf numFmtId="0" fontId="0" fillId="4" borderId="0" xfId="0" applyFill="1"/>
    <xf numFmtId="0" fontId="1" fillId="2" borderId="0" xfId="1" applyFill="1" applyProtection="1"/>
    <xf numFmtId="0" fontId="1" fillId="0" borderId="0" xfId="1" applyFill="1" applyProtection="1"/>
    <xf numFmtId="0" fontId="1" fillId="2" borderId="0" xfId="1" applyFill="1" applyProtection="1"/>
    <xf numFmtId="4" fontId="0" fillId="0" borderId="0" xfId="0" applyNumberFormat="1"/>
    <xf numFmtId="0" fontId="0" fillId="0" borderId="0" xfId="0" applyAlignment="1">
      <alignment horizontal="right" indent="1"/>
    </xf>
    <xf numFmtId="0" fontId="1" fillId="0" borderId="0" xfId="0" applyFont="1" applyFill="1" applyProtection="1"/>
    <xf numFmtId="0" fontId="0" fillId="2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/>
    <xf numFmtId="0" fontId="0" fillId="3" borderId="0" xfId="0" applyFill="1"/>
    <xf numFmtId="0" fontId="2" fillId="3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0" fillId="0" borderId="0" xfId="0" applyFill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3" borderId="1" xfId="0" applyFill="1" applyBorder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0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0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3" fillId="0" borderId="0" xfId="3"/>
    <xf numFmtId="0" fontId="2" fillId="2" borderId="0" xfId="2" applyFill="1" applyProtection="1"/>
    <xf numFmtId="0" fontId="2" fillId="2" borderId="0" xfId="2" applyFill="1" applyProtection="1"/>
    <xf numFmtId="0" fontId="2" fillId="0" borderId="0" xfId="2" applyFill="1" applyProtection="1"/>
    <xf numFmtId="0" fontId="2" fillId="2" borderId="0" xfId="2" applyFill="1" applyProtection="1"/>
    <xf numFmtId="0" fontId="2" fillId="6" borderId="0" xfId="2" applyFill="1" applyProtection="1"/>
    <xf numFmtId="0" fontId="0" fillId="6" borderId="0" xfId="0" applyFill="1"/>
    <xf numFmtId="0" fontId="2" fillId="0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0" borderId="0" xfId="2" applyFill="1" applyProtection="1"/>
    <xf numFmtId="0" fontId="2" fillId="2" borderId="0" xfId="2" applyFill="1" applyProtection="1"/>
    <xf numFmtId="0" fontId="2" fillId="0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2" borderId="0" xfId="2" applyFill="1" applyProtection="1"/>
    <xf numFmtId="0" fontId="2" fillId="0" borderId="0" xfId="2" applyFill="1" applyProtection="1"/>
    <xf numFmtId="0" fontId="2" fillId="2" borderId="0" xfId="2" applyFill="1" applyProtection="1"/>
    <xf numFmtId="0" fontId="1" fillId="0" borderId="0" xfId="2" applyFont="1" applyFill="1" applyProtection="1"/>
    <xf numFmtId="0" fontId="2" fillId="5" borderId="0" xfId="2" applyFill="1" applyProtection="1"/>
    <xf numFmtId="0" fontId="1" fillId="5" borderId="0" xfId="2" applyFont="1" applyFill="1" applyProtection="1"/>
    <xf numFmtId="0" fontId="0" fillId="5" borderId="0" xfId="0" applyFill="1"/>
    <xf numFmtId="0" fontId="2" fillId="9" borderId="0" xfId="2" applyFill="1" applyProtection="1"/>
    <xf numFmtId="0" fontId="1" fillId="9" borderId="0" xfId="2" applyFont="1" applyFill="1" applyProtection="1"/>
    <xf numFmtId="0" fontId="0" fillId="9" borderId="0" xfId="0" applyFill="1"/>
    <xf numFmtId="0" fontId="2" fillId="10" borderId="0" xfId="2" applyFill="1" applyProtection="1"/>
    <xf numFmtId="0" fontId="0" fillId="10" borderId="0" xfId="0" applyFill="1"/>
    <xf numFmtId="0" fontId="1" fillId="10" borderId="0" xfId="2" applyFont="1" applyFill="1" applyProtection="1"/>
    <xf numFmtId="0" fontId="2" fillId="8" borderId="0" xfId="2" applyFill="1" applyProtection="1"/>
    <xf numFmtId="0" fontId="0" fillId="8" borderId="0" xfId="0" applyFill="1"/>
    <xf numFmtId="0" fontId="2" fillId="11" borderId="0" xfId="2" applyFill="1" applyProtection="1"/>
    <xf numFmtId="0" fontId="0" fillId="11" borderId="0" xfId="0" applyFill="1"/>
    <xf numFmtId="0" fontId="2" fillId="7" borderId="0" xfId="2" applyFill="1" applyProtection="1"/>
    <xf numFmtId="0" fontId="0" fillId="7" borderId="0" xfId="0" applyFill="1"/>
    <xf numFmtId="0" fontId="1" fillId="11" borderId="0" xfId="2" applyFont="1" applyFill="1" applyProtection="1"/>
    <xf numFmtId="3" fontId="1" fillId="0" borderId="0" xfId="0" applyNumberFormat="1" applyFont="1" applyBorder="1" applyAlignment="1">
      <alignment vertical="center"/>
    </xf>
    <xf numFmtId="0" fontId="0" fillId="8" borderId="0" xfId="0" applyFill="1" applyProtection="1"/>
    <xf numFmtId="0" fontId="0" fillId="9" borderId="0" xfId="0" applyFill="1" applyProtection="1"/>
    <xf numFmtId="4" fontId="0" fillId="9" borderId="0" xfId="0" applyNumberFormat="1" applyFill="1" applyProtection="1"/>
    <xf numFmtId="0" fontId="0" fillId="11" borderId="0" xfId="0" applyFill="1" applyProtection="1"/>
    <xf numFmtId="4" fontId="0" fillId="11" borderId="0" xfId="0" applyNumberFormat="1" applyFill="1" applyProtection="1"/>
    <xf numFmtId="0" fontId="0" fillId="10" borderId="0" xfId="0" applyFill="1" applyProtection="1"/>
    <xf numFmtId="4" fontId="0" fillId="10" borderId="0" xfId="0" applyNumberFormat="1" applyFill="1" applyProtection="1"/>
    <xf numFmtId="0" fontId="0" fillId="9" borderId="0" xfId="0" applyNumberFormat="1" applyFill="1" applyProtection="1"/>
    <xf numFmtId="0" fontId="0" fillId="8" borderId="0" xfId="0" applyNumberFormat="1" applyFill="1" applyProtection="1"/>
    <xf numFmtId="0" fontId="0" fillId="10" borderId="0" xfId="0" applyNumberFormat="1" applyFill="1" applyProtection="1"/>
    <xf numFmtId="4" fontId="0" fillId="0" borderId="0" xfId="0" applyNumberFormat="1" applyFill="1" applyAlignment="1" applyProtection="1">
      <alignment horizontal="left"/>
    </xf>
    <xf numFmtId="0" fontId="1" fillId="8" borderId="0" xfId="1" applyFill="1" applyProtection="1"/>
    <xf numFmtId="0" fontId="1" fillId="8" borderId="0" xfId="1" applyNumberFormat="1" applyFill="1" applyProtection="1"/>
    <xf numFmtId="0" fontId="1" fillId="10" borderId="0" xfId="1" applyFill="1" applyProtection="1"/>
    <xf numFmtId="0" fontId="1" fillId="10" borderId="0" xfId="1" applyNumberFormat="1" applyFill="1" applyProtection="1"/>
    <xf numFmtId="0" fontId="1" fillId="9" borderId="0" xfId="1" applyFill="1" applyProtection="1"/>
    <xf numFmtId="0" fontId="1" fillId="9" borderId="0" xfId="1" applyNumberFormat="1" applyFill="1" applyProtection="1"/>
    <xf numFmtId="0" fontId="1" fillId="11" borderId="0" xfId="1" applyFill="1" applyProtection="1"/>
    <xf numFmtId="0" fontId="1" fillId="3" borderId="0" xfId="1" applyFill="1" applyAlignment="1" applyProtection="1">
      <alignment horizontal="center"/>
    </xf>
    <xf numFmtId="0" fontId="1" fillId="11" borderId="0" xfId="1" applyNumberFormat="1" applyFill="1" applyAlignment="1" applyProtection="1">
      <alignment horizontal="center"/>
    </xf>
    <xf numFmtId="0" fontId="1" fillId="8" borderId="0" xfId="1" applyNumberFormat="1" applyFill="1" applyAlignment="1" applyProtection="1">
      <alignment horizontal="center"/>
    </xf>
    <xf numFmtId="0" fontId="1" fillId="10" borderId="0" xfId="1" applyNumberFormat="1" applyFill="1" applyAlignment="1" applyProtection="1">
      <alignment horizontal="center"/>
    </xf>
    <xf numFmtId="0" fontId="1" fillId="11" borderId="0" xfId="1" applyFill="1" applyAlignment="1" applyProtection="1">
      <alignment horizontal="center"/>
    </xf>
    <xf numFmtId="0" fontId="1" fillId="9" borderId="0" xfId="1" applyNumberFormat="1" applyFill="1" applyAlignment="1" applyProtection="1">
      <alignment horizontal="center"/>
    </xf>
    <xf numFmtId="4" fontId="1" fillId="11" borderId="0" xfId="1" applyNumberFormat="1" applyFill="1" applyProtection="1"/>
    <xf numFmtId="0" fontId="4" fillId="0" borderId="0" xfId="0" applyFont="1"/>
    <xf numFmtId="0" fontId="0" fillId="11" borderId="0" xfId="0" applyNumberFormat="1" applyFill="1" applyProtection="1"/>
    <xf numFmtId="0" fontId="4" fillId="0" borderId="0" xfId="0" applyFont="1" applyFill="1" applyProtection="1"/>
    <xf numFmtId="0" fontId="0" fillId="3" borderId="1" xfId="0" applyFill="1" applyBorder="1" applyAlignment="1" applyProtection="1">
      <alignment wrapText="1"/>
    </xf>
    <xf numFmtId="0" fontId="0" fillId="9" borderId="1" xfId="0" applyFill="1" applyBorder="1" applyProtection="1"/>
    <xf numFmtId="0" fontId="0" fillId="9" borderId="1" xfId="0" applyNumberFormat="1" applyFill="1" applyBorder="1" applyProtection="1"/>
    <xf numFmtId="0" fontId="0" fillId="9" borderId="1" xfId="0" applyFill="1" applyBorder="1" applyAlignment="1" applyProtection="1">
      <alignment wrapText="1"/>
    </xf>
    <xf numFmtId="0" fontId="0" fillId="7" borderId="1" xfId="0" applyFill="1" applyBorder="1" applyProtection="1"/>
    <xf numFmtId="0" fontId="0" fillId="7" borderId="1" xfId="0" applyFill="1" applyBorder="1" applyAlignment="1" applyProtection="1">
      <alignment wrapText="1"/>
    </xf>
    <xf numFmtId="0" fontId="0" fillId="7" borderId="0" xfId="0" applyFill="1" applyProtection="1"/>
    <xf numFmtId="0" fontId="0" fillId="8" borderId="1" xfId="0" applyFill="1" applyBorder="1" applyProtection="1"/>
    <xf numFmtId="0" fontId="0" fillId="8" borderId="1" xfId="0" applyFill="1" applyBorder="1" applyAlignment="1" applyProtection="1">
      <alignment wrapText="1"/>
    </xf>
    <xf numFmtId="0" fontId="0" fillId="10" borderId="1" xfId="0" applyFill="1" applyBorder="1" applyProtection="1"/>
    <xf numFmtId="0" fontId="0" fillId="10" borderId="1" xfId="0" applyNumberFormat="1" applyFill="1" applyBorder="1" applyProtection="1"/>
    <xf numFmtId="0" fontId="0" fillId="10" borderId="1" xfId="0" applyFill="1" applyBorder="1" applyAlignment="1" applyProtection="1">
      <alignment wrapText="1"/>
    </xf>
    <xf numFmtId="0" fontId="0" fillId="11" borderId="1" xfId="0" applyFill="1" applyBorder="1" applyProtection="1"/>
    <xf numFmtId="0" fontId="0" fillId="11" borderId="1" xfId="0" applyFill="1" applyBorder="1" applyAlignment="1" applyProtection="1">
      <alignment wrapText="1"/>
    </xf>
    <xf numFmtId="0" fontId="1" fillId="8" borderId="0" xfId="0" applyFont="1" applyFill="1" applyProtection="1"/>
    <xf numFmtId="0" fontId="1" fillId="11" borderId="0" xfId="0" applyFont="1" applyFill="1" applyProtection="1"/>
    <xf numFmtId="0" fontId="0" fillId="9" borderId="0" xfId="0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7" borderId="0" xfId="0" applyFill="1" applyAlignment="1" applyProtection="1">
      <alignment horizontal="left"/>
    </xf>
    <xf numFmtId="0" fontId="0" fillId="8" borderId="0" xfId="0" applyFill="1" applyAlignment="1" applyProtection="1">
      <alignment horizontal="left"/>
    </xf>
    <xf numFmtId="0" fontId="0" fillId="12" borderId="0" xfId="0" applyFill="1" applyProtection="1"/>
    <xf numFmtId="0" fontId="0" fillId="12" borderId="0" xfId="0" applyFill="1" applyAlignment="1" applyProtection="1">
      <alignment horizontal="left"/>
    </xf>
    <xf numFmtId="0" fontId="0" fillId="11" borderId="0" xfId="0" applyFill="1" applyAlignment="1" applyProtection="1">
      <alignment horizontal="left"/>
    </xf>
    <xf numFmtId="0" fontId="0" fillId="0" borderId="0" xfId="0" applyFill="1"/>
    <xf numFmtId="0" fontId="1" fillId="8" borderId="0" xfId="2" applyFont="1" applyFill="1" applyProtection="1"/>
    <xf numFmtId="0" fontId="5" fillId="11" borderId="0" xfId="2" applyFont="1" applyFill="1" applyProtection="1"/>
    <xf numFmtId="0" fontId="6" fillId="11" borderId="0" xfId="0" applyFont="1" applyFill="1"/>
    <xf numFmtId="0" fontId="2" fillId="2" borderId="0" xfId="2" applyFill="1" applyBorder="1" applyProtection="1"/>
    <xf numFmtId="0" fontId="2" fillId="0" borderId="0" xfId="2" applyFill="1" applyBorder="1" applyProtection="1"/>
    <xf numFmtId="0" fontId="0" fillId="0" borderId="0" xfId="0" applyBorder="1"/>
    <xf numFmtId="0" fontId="2" fillId="3" borderId="0" xfId="2" applyFill="1" applyBorder="1" applyProtection="1"/>
    <xf numFmtId="0" fontId="0" fillId="3" borderId="0" xfId="0" applyFill="1" applyBorder="1"/>
    <xf numFmtId="0" fontId="2" fillId="11" borderId="0" xfId="2" applyFill="1" applyBorder="1" applyProtection="1"/>
    <xf numFmtId="0" fontId="1" fillId="11" borderId="0" xfId="2" applyFont="1" applyFill="1" applyBorder="1" applyProtection="1"/>
    <xf numFmtId="0" fontId="0" fillId="11" borderId="0" xfId="0" applyFill="1" applyBorder="1"/>
    <xf numFmtId="0" fontId="2" fillId="10" borderId="0" xfId="2" applyFill="1" applyBorder="1" applyProtection="1"/>
    <xf numFmtId="0" fontId="0" fillId="10" borderId="0" xfId="0" applyFill="1" applyBorder="1"/>
    <xf numFmtId="0" fontId="2" fillId="9" borderId="0" xfId="2" applyFill="1" applyBorder="1" applyProtection="1"/>
    <xf numFmtId="0" fontId="0" fillId="9" borderId="0" xfId="0" applyFill="1" applyBorder="1"/>
    <xf numFmtId="0" fontId="2" fillId="8" borderId="0" xfId="2" applyFill="1" applyBorder="1" applyProtection="1"/>
    <xf numFmtId="0" fontId="0" fillId="8" borderId="0" xfId="0" applyFill="1" applyBorder="1"/>
    <xf numFmtId="0" fontId="0" fillId="0" borderId="0" xfId="0" applyFill="1" applyBorder="1"/>
  </cellXfs>
  <cellStyles count="4">
    <cellStyle name="Κανονικό" xfId="0" builtinId="0"/>
    <cellStyle name="Κανονικό 2" xfId="1"/>
    <cellStyle name="Κανονικό 3" xfId="2"/>
    <cellStyle name="Υπερ-σύνδεση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D21" sqref="D21"/>
    </sheetView>
  </sheetViews>
  <sheetFormatPr defaultRowHeight="15"/>
  <cols>
    <col min="1" max="1" width="58.85546875" style="2" customWidth="1"/>
    <col min="2" max="2" width="15.28515625" style="2" customWidth="1"/>
    <col min="3" max="3" width="27" style="2" customWidth="1"/>
    <col min="4" max="4" width="25.85546875" style="2" customWidth="1"/>
    <col min="5" max="5" width="68.28515625" style="2" customWidth="1"/>
    <col min="6" max="6" width="90.7109375" style="2" customWidth="1"/>
    <col min="7" max="7" width="20" style="2" customWidth="1"/>
    <col min="8" max="8" width="21.140625" style="2" customWidth="1"/>
    <col min="9" max="256" width="9.140625" style="2"/>
    <col min="257" max="257" width="58.85546875" style="2" customWidth="1"/>
    <col min="258" max="258" width="15.28515625" style="2" customWidth="1"/>
    <col min="259" max="259" width="27" style="2" customWidth="1"/>
    <col min="260" max="260" width="25.85546875" style="2" customWidth="1"/>
    <col min="261" max="261" width="68.28515625" style="2" customWidth="1"/>
    <col min="262" max="262" width="90.7109375" style="2" customWidth="1"/>
    <col min="263" max="263" width="20" style="2" customWidth="1"/>
    <col min="264" max="264" width="21.140625" style="2" customWidth="1"/>
    <col min="265" max="512" width="9.140625" style="2"/>
    <col min="513" max="513" width="58.85546875" style="2" customWidth="1"/>
    <col min="514" max="514" width="15.28515625" style="2" customWidth="1"/>
    <col min="515" max="515" width="27" style="2" customWidth="1"/>
    <col min="516" max="516" width="25.85546875" style="2" customWidth="1"/>
    <col min="517" max="517" width="68.28515625" style="2" customWidth="1"/>
    <col min="518" max="518" width="90.7109375" style="2" customWidth="1"/>
    <col min="519" max="519" width="20" style="2" customWidth="1"/>
    <col min="520" max="520" width="21.140625" style="2" customWidth="1"/>
    <col min="521" max="768" width="9.140625" style="2"/>
    <col min="769" max="769" width="58.85546875" style="2" customWidth="1"/>
    <col min="770" max="770" width="15.28515625" style="2" customWidth="1"/>
    <col min="771" max="771" width="27" style="2" customWidth="1"/>
    <col min="772" max="772" width="25.85546875" style="2" customWidth="1"/>
    <col min="773" max="773" width="68.28515625" style="2" customWidth="1"/>
    <col min="774" max="774" width="90.7109375" style="2" customWidth="1"/>
    <col min="775" max="775" width="20" style="2" customWidth="1"/>
    <col min="776" max="776" width="21.140625" style="2" customWidth="1"/>
    <col min="777" max="1024" width="9.140625" style="2"/>
    <col min="1025" max="1025" width="58.85546875" style="2" customWidth="1"/>
    <col min="1026" max="1026" width="15.28515625" style="2" customWidth="1"/>
    <col min="1027" max="1027" width="27" style="2" customWidth="1"/>
    <col min="1028" max="1028" width="25.85546875" style="2" customWidth="1"/>
    <col min="1029" max="1029" width="68.28515625" style="2" customWidth="1"/>
    <col min="1030" max="1030" width="90.7109375" style="2" customWidth="1"/>
    <col min="1031" max="1031" width="20" style="2" customWidth="1"/>
    <col min="1032" max="1032" width="21.140625" style="2" customWidth="1"/>
    <col min="1033" max="1280" width="9.140625" style="2"/>
    <col min="1281" max="1281" width="58.85546875" style="2" customWidth="1"/>
    <col min="1282" max="1282" width="15.28515625" style="2" customWidth="1"/>
    <col min="1283" max="1283" width="27" style="2" customWidth="1"/>
    <col min="1284" max="1284" width="25.85546875" style="2" customWidth="1"/>
    <col min="1285" max="1285" width="68.28515625" style="2" customWidth="1"/>
    <col min="1286" max="1286" width="90.7109375" style="2" customWidth="1"/>
    <col min="1287" max="1287" width="20" style="2" customWidth="1"/>
    <col min="1288" max="1288" width="21.140625" style="2" customWidth="1"/>
    <col min="1289" max="1536" width="9.140625" style="2"/>
    <col min="1537" max="1537" width="58.85546875" style="2" customWidth="1"/>
    <col min="1538" max="1538" width="15.28515625" style="2" customWidth="1"/>
    <col min="1539" max="1539" width="27" style="2" customWidth="1"/>
    <col min="1540" max="1540" width="25.85546875" style="2" customWidth="1"/>
    <col min="1541" max="1541" width="68.28515625" style="2" customWidth="1"/>
    <col min="1542" max="1542" width="90.7109375" style="2" customWidth="1"/>
    <col min="1543" max="1543" width="20" style="2" customWidth="1"/>
    <col min="1544" max="1544" width="21.140625" style="2" customWidth="1"/>
    <col min="1545" max="1792" width="9.140625" style="2"/>
    <col min="1793" max="1793" width="58.85546875" style="2" customWidth="1"/>
    <col min="1794" max="1794" width="15.28515625" style="2" customWidth="1"/>
    <col min="1795" max="1795" width="27" style="2" customWidth="1"/>
    <col min="1796" max="1796" width="25.85546875" style="2" customWidth="1"/>
    <col min="1797" max="1797" width="68.28515625" style="2" customWidth="1"/>
    <col min="1798" max="1798" width="90.7109375" style="2" customWidth="1"/>
    <col min="1799" max="1799" width="20" style="2" customWidth="1"/>
    <col min="1800" max="1800" width="21.140625" style="2" customWidth="1"/>
    <col min="1801" max="2048" width="9.140625" style="2"/>
    <col min="2049" max="2049" width="58.85546875" style="2" customWidth="1"/>
    <col min="2050" max="2050" width="15.28515625" style="2" customWidth="1"/>
    <col min="2051" max="2051" width="27" style="2" customWidth="1"/>
    <col min="2052" max="2052" width="25.85546875" style="2" customWidth="1"/>
    <col min="2053" max="2053" width="68.28515625" style="2" customWidth="1"/>
    <col min="2054" max="2054" width="90.7109375" style="2" customWidth="1"/>
    <col min="2055" max="2055" width="20" style="2" customWidth="1"/>
    <col min="2056" max="2056" width="21.140625" style="2" customWidth="1"/>
    <col min="2057" max="2304" width="9.140625" style="2"/>
    <col min="2305" max="2305" width="58.85546875" style="2" customWidth="1"/>
    <col min="2306" max="2306" width="15.28515625" style="2" customWidth="1"/>
    <col min="2307" max="2307" width="27" style="2" customWidth="1"/>
    <col min="2308" max="2308" width="25.85546875" style="2" customWidth="1"/>
    <col min="2309" max="2309" width="68.28515625" style="2" customWidth="1"/>
    <col min="2310" max="2310" width="90.7109375" style="2" customWidth="1"/>
    <col min="2311" max="2311" width="20" style="2" customWidth="1"/>
    <col min="2312" max="2312" width="21.140625" style="2" customWidth="1"/>
    <col min="2313" max="2560" width="9.140625" style="2"/>
    <col min="2561" max="2561" width="58.85546875" style="2" customWidth="1"/>
    <col min="2562" max="2562" width="15.28515625" style="2" customWidth="1"/>
    <col min="2563" max="2563" width="27" style="2" customWidth="1"/>
    <col min="2564" max="2564" width="25.85546875" style="2" customWidth="1"/>
    <col min="2565" max="2565" width="68.28515625" style="2" customWidth="1"/>
    <col min="2566" max="2566" width="90.7109375" style="2" customWidth="1"/>
    <col min="2567" max="2567" width="20" style="2" customWidth="1"/>
    <col min="2568" max="2568" width="21.140625" style="2" customWidth="1"/>
    <col min="2569" max="2816" width="9.140625" style="2"/>
    <col min="2817" max="2817" width="58.85546875" style="2" customWidth="1"/>
    <col min="2818" max="2818" width="15.28515625" style="2" customWidth="1"/>
    <col min="2819" max="2819" width="27" style="2" customWidth="1"/>
    <col min="2820" max="2820" width="25.85546875" style="2" customWidth="1"/>
    <col min="2821" max="2821" width="68.28515625" style="2" customWidth="1"/>
    <col min="2822" max="2822" width="90.7109375" style="2" customWidth="1"/>
    <col min="2823" max="2823" width="20" style="2" customWidth="1"/>
    <col min="2824" max="2824" width="21.140625" style="2" customWidth="1"/>
    <col min="2825" max="3072" width="9.140625" style="2"/>
    <col min="3073" max="3073" width="58.85546875" style="2" customWidth="1"/>
    <col min="3074" max="3074" width="15.28515625" style="2" customWidth="1"/>
    <col min="3075" max="3075" width="27" style="2" customWidth="1"/>
    <col min="3076" max="3076" width="25.85546875" style="2" customWidth="1"/>
    <col min="3077" max="3077" width="68.28515625" style="2" customWidth="1"/>
    <col min="3078" max="3078" width="90.7109375" style="2" customWidth="1"/>
    <col min="3079" max="3079" width="20" style="2" customWidth="1"/>
    <col min="3080" max="3080" width="21.140625" style="2" customWidth="1"/>
    <col min="3081" max="3328" width="9.140625" style="2"/>
    <col min="3329" max="3329" width="58.85546875" style="2" customWidth="1"/>
    <col min="3330" max="3330" width="15.28515625" style="2" customWidth="1"/>
    <col min="3331" max="3331" width="27" style="2" customWidth="1"/>
    <col min="3332" max="3332" width="25.85546875" style="2" customWidth="1"/>
    <col min="3333" max="3333" width="68.28515625" style="2" customWidth="1"/>
    <col min="3334" max="3334" width="90.7109375" style="2" customWidth="1"/>
    <col min="3335" max="3335" width="20" style="2" customWidth="1"/>
    <col min="3336" max="3336" width="21.140625" style="2" customWidth="1"/>
    <col min="3337" max="3584" width="9.140625" style="2"/>
    <col min="3585" max="3585" width="58.85546875" style="2" customWidth="1"/>
    <col min="3586" max="3586" width="15.28515625" style="2" customWidth="1"/>
    <col min="3587" max="3587" width="27" style="2" customWidth="1"/>
    <col min="3588" max="3588" width="25.85546875" style="2" customWidth="1"/>
    <col min="3589" max="3589" width="68.28515625" style="2" customWidth="1"/>
    <col min="3590" max="3590" width="90.7109375" style="2" customWidth="1"/>
    <col min="3591" max="3591" width="20" style="2" customWidth="1"/>
    <col min="3592" max="3592" width="21.140625" style="2" customWidth="1"/>
    <col min="3593" max="3840" width="9.140625" style="2"/>
    <col min="3841" max="3841" width="58.85546875" style="2" customWidth="1"/>
    <col min="3842" max="3842" width="15.28515625" style="2" customWidth="1"/>
    <col min="3843" max="3843" width="27" style="2" customWidth="1"/>
    <col min="3844" max="3844" width="25.85546875" style="2" customWidth="1"/>
    <col min="3845" max="3845" width="68.28515625" style="2" customWidth="1"/>
    <col min="3846" max="3846" width="90.7109375" style="2" customWidth="1"/>
    <col min="3847" max="3847" width="20" style="2" customWidth="1"/>
    <col min="3848" max="3848" width="21.140625" style="2" customWidth="1"/>
    <col min="3849" max="4096" width="9.140625" style="2"/>
    <col min="4097" max="4097" width="58.85546875" style="2" customWidth="1"/>
    <col min="4098" max="4098" width="15.28515625" style="2" customWidth="1"/>
    <col min="4099" max="4099" width="27" style="2" customWidth="1"/>
    <col min="4100" max="4100" width="25.85546875" style="2" customWidth="1"/>
    <col min="4101" max="4101" width="68.28515625" style="2" customWidth="1"/>
    <col min="4102" max="4102" width="90.7109375" style="2" customWidth="1"/>
    <col min="4103" max="4103" width="20" style="2" customWidth="1"/>
    <col min="4104" max="4104" width="21.140625" style="2" customWidth="1"/>
    <col min="4105" max="4352" width="9.140625" style="2"/>
    <col min="4353" max="4353" width="58.85546875" style="2" customWidth="1"/>
    <col min="4354" max="4354" width="15.28515625" style="2" customWidth="1"/>
    <col min="4355" max="4355" width="27" style="2" customWidth="1"/>
    <col min="4356" max="4356" width="25.85546875" style="2" customWidth="1"/>
    <col min="4357" max="4357" width="68.28515625" style="2" customWidth="1"/>
    <col min="4358" max="4358" width="90.7109375" style="2" customWidth="1"/>
    <col min="4359" max="4359" width="20" style="2" customWidth="1"/>
    <col min="4360" max="4360" width="21.140625" style="2" customWidth="1"/>
    <col min="4361" max="4608" width="9.140625" style="2"/>
    <col min="4609" max="4609" width="58.85546875" style="2" customWidth="1"/>
    <col min="4610" max="4610" width="15.28515625" style="2" customWidth="1"/>
    <col min="4611" max="4611" width="27" style="2" customWidth="1"/>
    <col min="4612" max="4612" width="25.85546875" style="2" customWidth="1"/>
    <col min="4613" max="4613" width="68.28515625" style="2" customWidth="1"/>
    <col min="4614" max="4614" width="90.7109375" style="2" customWidth="1"/>
    <col min="4615" max="4615" width="20" style="2" customWidth="1"/>
    <col min="4616" max="4616" width="21.140625" style="2" customWidth="1"/>
    <col min="4617" max="4864" width="9.140625" style="2"/>
    <col min="4865" max="4865" width="58.85546875" style="2" customWidth="1"/>
    <col min="4866" max="4866" width="15.28515625" style="2" customWidth="1"/>
    <col min="4867" max="4867" width="27" style="2" customWidth="1"/>
    <col min="4868" max="4868" width="25.85546875" style="2" customWidth="1"/>
    <col min="4869" max="4869" width="68.28515625" style="2" customWidth="1"/>
    <col min="4870" max="4870" width="90.7109375" style="2" customWidth="1"/>
    <col min="4871" max="4871" width="20" style="2" customWidth="1"/>
    <col min="4872" max="4872" width="21.140625" style="2" customWidth="1"/>
    <col min="4873" max="5120" width="9.140625" style="2"/>
    <col min="5121" max="5121" width="58.85546875" style="2" customWidth="1"/>
    <col min="5122" max="5122" width="15.28515625" style="2" customWidth="1"/>
    <col min="5123" max="5123" width="27" style="2" customWidth="1"/>
    <col min="5124" max="5124" width="25.85546875" style="2" customWidth="1"/>
    <col min="5125" max="5125" width="68.28515625" style="2" customWidth="1"/>
    <col min="5126" max="5126" width="90.7109375" style="2" customWidth="1"/>
    <col min="5127" max="5127" width="20" style="2" customWidth="1"/>
    <col min="5128" max="5128" width="21.140625" style="2" customWidth="1"/>
    <col min="5129" max="5376" width="9.140625" style="2"/>
    <col min="5377" max="5377" width="58.85546875" style="2" customWidth="1"/>
    <col min="5378" max="5378" width="15.28515625" style="2" customWidth="1"/>
    <col min="5379" max="5379" width="27" style="2" customWidth="1"/>
    <col min="5380" max="5380" width="25.85546875" style="2" customWidth="1"/>
    <col min="5381" max="5381" width="68.28515625" style="2" customWidth="1"/>
    <col min="5382" max="5382" width="90.7109375" style="2" customWidth="1"/>
    <col min="5383" max="5383" width="20" style="2" customWidth="1"/>
    <col min="5384" max="5384" width="21.140625" style="2" customWidth="1"/>
    <col min="5385" max="5632" width="9.140625" style="2"/>
    <col min="5633" max="5633" width="58.85546875" style="2" customWidth="1"/>
    <col min="5634" max="5634" width="15.28515625" style="2" customWidth="1"/>
    <col min="5635" max="5635" width="27" style="2" customWidth="1"/>
    <col min="5636" max="5636" width="25.85546875" style="2" customWidth="1"/>
    <col min="5637" max="5637" width="68.28515625" style="2" customWidth="1"/>
    <col min="5638" max="5638" width="90.7109375" style="2" customWidth="1"/>
    <col min="5639" max="5639" width="20" style="2" customWidth="1"/>
    <col min="5640" max="5640" width="21.140625" style="2" customWidth="1"/>
    <col min="5641" max="5888" width="9.140625" style="2"/>
    <col min="5889" max="5889" width="58.85546875" style="2" customWidth="1"/>
    <col min="5890" max="5890" width="15.28515625" style="2" customWidth="1"/>
    <col min="5891" max="5891" width="27" style="2" customWidth="1"/>
    <col min="5892" max="5892" width="25.85546875" style="2" customWidth="1"/>
    <col min="5893" max="5893" width="68.28515625" style="2" customWidth="1"/>
    <col min="5894" max="5894" width="90.7109375" style="2" customWidth="1"/>
    <col min="5895" max="5895" width="20" style="2" customWidth="1"/>
    <col min="5896" max="5896" width="21.140625" style="2" customWidth="1"/>
    <col min="5897" max="6144" width="9.140625" style="2"/>
    <col min="6145" max="6145" width="58.85546875" style="2" customWidth="1"/>
    <col min="6146" max="6146" width="15.28515625" style="2" customWidth="1"/>
    <col min="6147" max="6147" width="27" style="2" customWidth="1"/>
    <col min="6148" max="6148" width="25.85546875" style="2" customWidth="1"/>
    <col min="6149" max="6149" width="68.28515625" style="2" customWidth="1"/>
    <col min="6150" max="6150" width="90.7109375" style="2" customWidth="1"/>
    <col min="6151" max="6151" width="20" style="2" customWidth="1"/>
    <col min="6152" max="6152" width="21.140625" style="2" customWidth="1"/>
    <col min="6153" max="6400" width="9.140625" style="2"/>
    <col min="6401" max="6401" width="58.85546875" style="2" customWidth="1"/>
    <col min="6402" max="6402" width="15.28515625" style="2" customWidth="1"/>
    <col min="6403" max="6403" width="27" style="2" customWidth="1"/>
    <col min="6404" max="6404" width="25.85546875" style="2" customWidth="1"/>
    <col min="6405" max="6405" width="68.28515625" style="2" customWidth="1"/>
    <col min="6406" max="6406" width="90.7109375" style="2" customWidth="1"/>
    <col min="6407" max="6407" width="20" style="2" customWidth="1"/>
    <col min="6408" max="6408" width="21.140625" style="2" customWidth="1"/>
    <col min="6409" max="6656" width="9.140625" style="2"/>
    <col min="6657" max="6657" width="58.85546875" style="2" customWidth="1"/>
    <col min="6658" max="6658" width="15.28515625" style="2" customWidth="1"/>
    <col min="6659" max="6659" width="27" style="2" customWidth="1"/>
    <col min="6660" max="6660" width="25.85546875" style="2" customWidth="1"/>
    <col min="6661" max="6661" width="68.28515625" style="2" customWidth="1"/>
    <col min="6662" max="6662" width="90.7109375" style="2" customWidth="1"/>
    <col min="6663" max="6663" width="20" style="2" customWidth="1"/>
    <col min="6664" max="6664" width="21.140625" style="2" customWidth="1"/>
    <col min="6665" max="6912" width="9.140625" style="2"/>
    <col min="6913" max="6913" width="58.85546875" style="2" customWidth="1"/>
    <col min="6914" max="6914" width="15.28515625" style="2" customWidth="1"/>
    <col min="6915" max="6915" width="27" style="2" customWidth="1"/>
    <col min="6916" max="6916" width="25.85546875" style="2" customWidth="1"/>
    <col min="6917" max="6917" width="68.28515625" style="2" customWidth="1"/>
    <col min="6918" max="6918" width="90.7109375" style="2" customWidth="1"/>
    <col min="6919" max="6919" width="20" style="2" customWidth="1"/>
    <col min="6920" max="6920" width="21.140625" style="2" customWidth="1"/>
    <col min="6921" max="7168" width="9.140625" style="2"/>
    <col min="7169" max="7169" width="58.85546875" style="2" customWidth="1"/>
    <col min="7170" max="7170" width="15.28515625" style="2" customWidth="1"/>
    <col min="7171" max="7171" width="27" style="2" customWidth="1"/>
    <col min="7172" max="7172" width="25.85546875" style="2" customWidth="1"/>
    <col min="7173" max="7173" width="68.28515625" style="2" customWidth="1"/>
    <col min="7174" max="7174" width="90.7109375" style="2" customWidth="1"/>
    <col min="7175" max="7175" width="20" style="2" customWidth="1"/>
    <col min="7176" max="7176" width="21.140625" style="2" customWidth="1"/>
    <col min="7177" max="7424" width="9.140625" style="2"/>
    <col min="7425" max="7425" width="58.85546875" style="2" customWidth="1"/>
    <col min="7426" max="7426" width="15.28515625" style="2" customWidth="1"/>
    <col min="7427" max="7427" width="27" style="2" customWidth="1"/>
    <col min="7428" max="7428" width="25.85546875" style="2" customWidth="1"/>
    <col min="7429" max="7429" width="68.28515625" style="2" customWidth="1"/>
    <col min="7430" max="7430" width="90.7109375" style="2" customWidth="1"/>
    <col min="7431" max="7431" width="20" style="2" customWidth="1"/>
    <col min="7432" max="7432" width="21.140625" style="2" customWidth="1"/>
    <col min="7433" max="7680" width="9.140625" style="2"/>
    <col min="7681" max="7681" width="58.85546875" style="2" customWidth="1"/>
    <col min="7682" max="7682" width="15.28515625" style="2" customWidth="1"/>
    <col min="7683" max="7683" width="27" style="2" customWidth="1"/>
    <col min="7684" max="7684" width="25.85546875" style="2" customWidth="1"/>
    <col min="7685" max="7685" width="68.28515625" style="2" customWidth="1"/>
    <col min="7686" max="7686" width="90.7109375" style="2" customWidth="1"/>
    <col min="7687" max="7687" width="20" style="2" customWidth="1"/>
    <col min="7688" max="7688" width="21.140625" style="2" customWidth="1"/>
    <col min="7689" max="7936" width="9.140625" style="2"/>
    <col min="7937" max="7937" width="58.85546875" style="2" customWidth="1"/>
    <col min="7938" max="7938" width="15.28515625" style="2" customWidth="1"/>
    <col min="7939" max="7939" width="27" style="2" customWidth="1"/>
    <col min="7940" max="7940" width="25.85546875" style="2" customWidth="1"/>
    <col min="7941" max="7941" width="68.28515625" style="2" customWidth="1"/>
    <col min="7942" max="7942" width="90.7109375" style="2" customWidth="1"/>
    <col min="7943" max="7943" width="20" style="2" customWidth="1"/>
    <col min="7944" max="7944" width="21.140625" style="2" customWidth="1"/>
    <col min="7945" max="8192" width="9.140625" style="2"/>
    <col min="8193" max="8193" width="58.85546875" style="2" customWidth="1"/>
    <col min="8194" max="8194" width="15.28515625" style="2" customWidth="1"/>
    <col min="8195" max="8195" width="27" style="2" customWidth="1"/>
    <col min="8196" max="8196" width="25.85546875" style="2" customWidth="1"/>
    <col min="8197" max="8197" width="68.28515625" style="2" customWidth="1"/>
    <col min="8198" max="8198" width="90.7109375" style="2" customWidth="1"/>
    <col min="8199" max="8199" width="20" style="2" customWidth="1"/>
    <col min="8200" max="8200" width="21.140625" style="2" customWidth="1"/>
    <col min="8201" max="8448" width="9.140625" style="2"/>
    <col min="8449" max="8449" width="58.85546875" style="2" customWidth="1"/>
    <col min="8450" max="8450" width="15.28515625" style="2" customWidth="1"/>
    <col min="8451" max="8451" width="27" style="2" customWidth="1"/>
    <col min="8452" max="8452" width="25.85546875" style="2" customWidth="1"/>
    <col min="8453" max="8453" width="68.28515625" style="2" customWidth="1"/>
    <col min="8454" max="8454" width="90.7109375" style="2" customWidth="1"/>
    <col min="8455" max="8455" width="20" style="2" customWidth="1"/>
    <col min="8456" max="8456" width="21.140625" style="2" customWidth="1"/>
    <col min="8457" max="8704" width="9.140625" style="2"/>
    <col min="8705" max="8705" width="58.85546875" style="2" customWidth="1"/>
    <col min="8706" max="8706" width="15.28515625" style="2" customWidth="1"/>
    <col min="8707" max="8707" width="27" style="2" customWidth="1"/>
    <col min="8708" max="8708" width="25.85546875" style="2" customWidth="1"/>
    <col min="8709" max="8709" width="68.28515625" style="2" customWidth="1"/>
    <col min="8710" max="8710" width="90.7109375" style="2" customWidth="1"/>
    <col min="8711" max="8711" width="20" style="2" customWidth="1"/>
    <col min="8712" max="8712" width="21.140625" style="2" customWidth="1"/>
    <col min="8713" max="8960" width="9.140625" style="2"/>
    <col min="8961" max="8961" width="58.85546875" style="2" customWidth="1"/>
    <col min="8962" max="8962" width="15.28515625" style="2" customWidth="1"/>
    <col min="8963" max="8963" width="27" style="2" customWidth="1"/>
    <col min="8964" max="8964" width="25.85546875" style="2" customWidth="1"/>
    <col min="8965" max="8965" width="68.28515625" style="2" customWidth="1"/>
    <col min="8966" max="8966" width="90.7109375" style="2" customWidth="1"/>
    <col min="8967" max="8967" width="20" style="2" customWidth="1"/>
    <col min="8968" max="8968" width="21.140625" style="2" customWidth="1"/>
    <col min="8969" max="9216" width="9.140625" style="2"/>
    <col min="9217" max="9217" width="58.85546875" style="2" customWidth="1"/>
    <col min="9218" max="9218" width="15.28515625" style="2" customWidth="1"/>
    <col min="9219" max="9219" width="27" style="2" customWidth="1"/>
    <col min="9220" max="9220" width="25.85546875" style="2" customWidth="1"/>
    <col min="9221" max="9221" width="68.28515625" style="2" customWidth="1"/>
    <col min="9222" max="9222" width="90.7109375" style="2" customWidth="1"/>
    <col min="9223" max="9223" width="20" style="2" customWidth="1"/>
    <col min="9224" max="9224" width="21.140625" style="2" customWidth="1"/>
    <col min="9225" max="9472" width="9.140625" style="2"/>
    <col min="9473" max="9473" width="58.85546875" style="2" customWidth="1"/>
    <col min="9474" max="9474" width="15.28515625" style="2" customWidth="1"/>
    <col min="9475" max="9475" width="27" style="2" customWidth="1"/>
    <col min="9476" max="9476" width="25.85546875" style="2" customWidth="1"/>
    <col min="9477" max="9477" width="68.28515625" style="2" customWidth="1"/>
    <col min="9478" max="9478" width="90.7109375" style="2" customWidth="1"/>
    <col min="9479" max="9479" width="20" style="2" customWidth="1"/>
    <col min="9480" max="9480" width="21.140625" style="2" customWidth="1"/>
    <col min="9481" max="9728" width="9.140625" style="2"/>
    <col min="9729" max="9729" width="58.85546875" style="2" customWidth="1"/>
    <col min="9730" max="9730" width="15.28515625" style="2" customWidth="1"/>
    <col min="9731" max="9731" width="27" style="2" customWidth="1"/>
    <col min="9732" max="9732" width="25.85546875" style="2" customWidth="1"/>
    <col min="9733" max="9733" width="68.28515625" style="2" customWidth="1"/>
    <col min="9734" max="9734" width="90.7109375" style="2" customWidth="1"/>
    <col min="9735" max="9735" width="20" style="2" customWidth="1"/>
    <col min="9736" max="9736" width="21.140625" style="2" customWidth="1"/>
    <col min="9737" max="9984" width="9.140625" style="2"/>
    <col min="9985" max="9985" width="58.85546875" style="2" customWidth="1"/>
    <col min="9986" max="9986" width="15.28515625" style="2" customWidth="1"/>
    <col min="9987" max="9987" width="27" style="2" customWidth="1"/>
    <col min="9988" max="9988" width="25.85546875" style="2" customWidth="1"/>
    <col min="9989" max="9989" width="68.28515625" style="2" customWidth="1"/>
    <col min="9990" max="9990" width="90.7109375" style="2" customWidth="1"/>
    <col min="9991" max="9991" width="20" style="2" customWidth="1"/>
    <col min="9992" max="9992" width="21.140625" style="2" customWidth="1"/>
    <col min="9993" max="10240" width="9.140625" style="2"/>
    <col min="10241" max="10241" width="58.85546875" style="2" customWidth="1"/>
    <col min="10242" max="10242" width="15.28515625" style="2" customWidth="1"/>
    <col min="10243" max="10243" width="27" style="2" customWidth="1"/>
    <col min="10244" max="10244" width="25.85546875" style="2" customWidth="1"/>
    <col min="10245" max="10245" width="68.28515625" style="2" customWidth="1"/>
    <col min="10246" max="10246" width="90.7109375" style="2" customWidth="1"/>
    <col min="10247" max="10247" width="20" style="2" customWidth="1"/>
    <col min="10248" max="10248" width="21.140625" style="2" customWidth="1"/>
    <col min="10249" max="10496" width="9.140625" style="2"/>
    <col min="10497" max="10497" width="58.85546875" style="2" customWidth="1"/>
    <col min="10498" max="10498" width="15.28515625" style="2" customWidth="1"/>
    <col min="10499" max="10499" width="27" style="2" customWidth="1"/>
    <col min="10500" max="10500" width="25.85546875" style="2" customWidth="1"/>
    <col min="10501" max="10501" width="68.28515625" style="2" customWidth="1"/>
    <col min="10502" max="10502" width="90.7109375" style="2" customWidth="1"/>
    <col min="10503" max="10503" width="20" style="2" customWidth="1"/>
    <col min="10504" max="10504" width="21.140625" style="2" customWidth="1"/>
    <col min="10505" max="10752" width="9.140625" style="2"/>
    <col min="10753" max="10753" width="58.85546875" style="2" customWidth="1"/>
    <col min="10754" max="10754" width="15.28515625" style="2" customWidth="1"/>
    <col min="10755" max="10755" width="27" style="2" customWidth="1"/>
    <col min="10756" max="10756" width="25.85546875" style="2" customWidth="1"/>
    <col min="10757" max="10757" width="68.28515625" style="2" customWidth="1"/>
    <col min="10758" max="10758" width="90.7109375" style="2" customWidth="1"/>
    <col min="10759" max="10759" width="20" style="2" customWidth="1"/>
    <col min="10760" max="10760" width="21.140625" style="2" customWidth="1"/>
    <col min="10761" max="11008" width="9.140625" style="2"/>
    <col min="11009" max="11009" width="58.85546875" style="2" customWidth="1"/>
    <col min="11010" max="11010" width="15.28515625" style="2" customWidth="1"/>
    <col min="11011" max="11011" width="27" style="2" customWidth="1"/>
    <col min="11012" max="11012" width="25.85546875" style="2" customWidth="1"/>
    <col min="11013" max="11013" width="68.28515625" style="2" customWidth="1"/>
    <col min="11014" max="11014" width="90.7109375" style="2" customWidth="1"/>
    <col min="11015" max="11015" width="20" style="2" customWidth="1"/>
    <col min="11016" max="11016" width="21.140625" style="2" customWidth="1"/>
    <col min="11017" max="11264" width="9.140625" style="2"/>
    <col min="11265" max="11265" width="58.85546875" style="2" customWidth="1"/>
    <col min="11266" max="11266" width="15.28515625" style="2" customWidth="1"/>
    <col min="11267" max="11267" width="27" style="2" customWidth="1"/>
    <col min="11268" max="11268" width="25.85546875" style="2" customWidth="1"/>
    <col min="11269" max="11269" width="68.28515625" style="2" customWidth="1"/>
    <col min="11270" max="11270" width="90.7109375" style="2" customWidth="1"/>
    <col min="11271" max="11271" width="20" style="2" customWidth="1"/>
    <col min="11272" max="11272" width="21.140625" style="2" customWidth="1"/>
    <col min="11273" max="11520" width="9.140625" style="2"/>
    <col min="11521" max="11521" width="58.85546875" style="2" customWidth="1"/>
    <col min="11522" max="11522" width="15.28515625" style="2" customWidth="1"/>
    <col min="11523" max="11523" width="27" style="2" customWidth="1"/>
    <col min="11524" max="11524" width="25.85546875" style="2" customWidth="1"/>
    <col min="11525" max="11525" width="68.28515625" style="2" customWidth="1"/>
    <col min="11526" max="11526" width="90.7109375" style="2" customWidth="1"/>
    <col min="11527" max="11527" width="20" style="2" customWidth="1"/>
    <col min="11528" max="11528" width="21.140625" style="2" customWidth="1"/>
    <col min="11529" max="11776" width="9.140625" style="2"/>
    <col min="11777" max="11777" width="58.85546875" style="2" customWidth="1"/>
    <col min="11778" max="11778" width="15.28515625" style="2" customWidth="1"/>
    <col min="11779" max="11779" width="27" style="2" customWidth="1"/>
    <col min="11780" max="11780" width="25.85546875" style="2" customWidth="1"/>
    <col min="11781" max="11781" width="68.28515625" style="2" customWidth="1"/>
    <col min="11782" max="11782" width="90.7109375" style="2" customWidth="1"/>
    <col min="11783" max="11783" width="20" style="2" customWidth="1"/>
    <col min="11784" max="11784" width="21.140625" style="2" customWidth="1"/>
    <col min="11785" max="12032" width="9.140625" style="2"/>
    <col min="12033" max="12033" width="58.85546875" style="2" customWidth="1"/>
    <col min="12034" max="12034" width="15.28515625" style="2" customWidth="1"/>
    <col min="12035" max="12035" width="27" style="2" customWidth="1"/>
    <col min="12036" max="12036" width="25.85546875" style="2" customWidth="1"/>
    <col min="12037" max="12037" width="68.28515625" style="2" customWidth="1"/>
    <col min="12038" max="12038" width="90.7109375" style="2" customWidth="1"/>
    <col min="12039" max="12039" width="20" style="2" customWidth="1"/>
    <col min="12040" max="12040" width="21.140625" style="2" customWidth="1"/>
    <col min="12041" max="12288" width="9.140625" style="2"/>
    <col min="12289" max="12289" width="58.85546875" style="2" customWidth="1"/>
    <col min="12290" max="12290" width="15.28515625" style="2" customWidth="1"/>
    <col min="12291" max="12291" width="27" style="2" customWidth="1"/>
    <col min="12292" max="12292" width="25.85546875" style="2" customWidth="1"/>
    <col min="12293" max="12293" width="68.28515625" style="2" customWidth="1"/>
    <col min="12294" max="12294" width="90.7109375" style="2" customWidth="1"/>
    <col min="12295" max="12295" width="20" style="2" customWidth="1"/>
    <col min="12296" max="12296" width="21.140625" style="2" customWidth="1"/>
    <col min="12297" max="12544" width="9.140625" style="2"/>
    <col min="12545" max="12545" width="58.85546875" style="2" customWidth="1"/>
    <col min="12546" max="12546" width="15.28515625" style="2" customWidth="1"/>
    <col min="12547" max="12547" width="27" style="2" customWidth="1"/>
    <col min="12548" max="12548" width="25.85546875" style="2" customWidth="1"/>
    <col min="12549" max="12549" width="68.28515625" style="2" customWidth="1"/>
    <col min="12550" max="12550" width="90.7109375" style="2" customWidth="1"/>
    <col min="12551" max="12551" width="20" style="2" customWidth="1"/>
    <col min="12552" max="12552" width="21.140625" style="2" customWidth="1"/>
    <col min="12553" max="12800" width="9.140625" style="2"/>
    <col min="12801" max="12801" width="58.85546875" style="2" customWidth="1"/>
    <col min="12802" max="12802" width="15.28515625" style="2" customWidth="1"/>
    <col min="12803" max="12803" width="27" style="2" customWidth="1"/>
    <col min="12804" max="12804" width="25.85546875" style="2" customWidth="1"/>
    <col min="12805" max="12805" width="68.28515625" style="2" customWidth="1"/>
    <col min="12806" max="12806" width="90.7109375" style="2" customWidth="1"/>
    <col min="12807" max="12807" width="20" style="2" customWidth="1"/>
    <col min="12808" max="12808" width="21.140625" style="2" customWidth="1"/>
    <col min="12809" max="13056" width="9.140625" style="2"/>
    <col min="13057" max="13057" width="58.85546875" style="2" customWidth="1"/>
    <col min="13058" max="13058" width="15.28515625" style="2" customWidth="1"/>
    <col min="13059" max="13059" width="27" style="2" customWidth="1"/>
    <col min="13060" max="13060" width="25.85546875" style="2" customWidth="1"/>
    <col min="13061" max="13061" width="68.28515625" style="2" customWidth="1"/>
    <col min="13062" max="13062" width="90.7109375" style="2" customWidth="1"/>
    <col min="13063" max="13063" width="20" style="2" customWidth="1"/>
    <col min="13064" max="13064" width="21.140625" style="2" customWidth="1"/>
    <col min="13065" max="13312" width="9.140625" style="2"/>
    <col min="13313" max="13313" width="58.85546875" style="2" customWidth="1"/>
    <col min="13314" max="13314" width="15.28515625" style="2" customWidth="1"/>
    <col min="13315" max="13315" width="27" style="2" customWidth="1"/>
    <col min="13316" max="13316" width="25.85546875" style="2" customWidth="1"/>
    <col min="13317" max="13317" width="68.28515625" style="2" customWidth="1"/>
    <col min="13318" max="13318" width="90.7109375" style="2" customWidth="1"/>
    <col min="13319" max="13319" width="20" style="2" customWidth="1"/>
    <col min="13320" max="13320" width="21.140625" style="2" customWidth="1"/>
    <col min="13321" max="13568" width="9.140625" style="2"/>
    <col min="13569" max="13569" width="58.85546875" style="2" customWidth="1"/>
    <col min="13570" max="13570" width="15.28515625" style="2" customWidth="1"/>
    <col min="13571" max="13571" width="27" style="2" customWidth="1"/>
    <col min="13572" max="13572" width="25.85546875" style="2" customWidth="1"/>
    <col min="13573" max="13573" width="68.28515625" style="2" customWidth="1"/>
    <col min="13574" max="13574" width="90.7109375" style="2" customWidth="1"/>
    <col min="13575" max="13575" width="20" style="2" customWidth="1"/>
    <col min="13576" max="13576" width="21.140625" style="2" customWidth="1"/>
    <col min="13577" max="13824" width="9.140625" style="2"/>
    <col min="13825" max="13825" width="58.85546875" style="2" customWidth="1"/>
    <col min="13826" max="13826" width="15.28515625" style="2" customWidth="1"/>
    <col min="13827" max="13827" width="27" style="2" customWidth="1"/>
    <col min="13828" max="13828" width="25.85546875" style="2" customWidth="1"/>
    <col min="13829" max="13829" width="68.28515625" style="2" customWidth="1"/>
    <col min="13830" max="13830" width="90.7109375" style="2" customWidth="1"/>
    <col min="13831" max="13831" width="20" style="2" customWidth="1"/>
    <col min="13832" max="13832" width="21.140625" style="2" customWidth="1"/>
    <col min="13833" max="14080" width="9.140625" style="2"/>
    <col min="14081" max="14081" width="58.85546875" style="2" customWidth="1"/>
    <col min="14082" max="14082" width="15.28515625" style="2" customWidth="1"/>
    <col min="14083" max="14083" width="27" style="2" customWidth="1"/>
    <col min="14084" max="14084" width="25.85546875" style="2" customWidth="1"/>
    <col min="14085" max="14085" width="68.28515625" style="2" customWidth="1"/>
    <col min="14086" max="14086" width="90.7109375" style="2" customWidth="1"/>
    <col min="14087" max="14087" width="20" style="2" customWidth="1"/>
    <col min="14088" max="14088" width="21.140625" style="2" customWidth="1"/>
    <col min="14089" max="14336" width="9.140625" style="2"/>
    <col min="14337" max="14337" width="58.85546875" style="2" customWidth="1"/>
    <col min="14338" max="14338" width="15.28515625" style="2" customWidth="1"/>
    <col min="14339" max="14339" width="27" style="2" customWidth="1"/>
    <col min="14340" max="14340" width="25.85546875" style="2" customWidth="1"/>
    <col min="14341" max="14341" width="68.28515625" style="2" customWidth="1"/>
    <col min="14342" max="14342" width="90.7109375" style="2" customWidth="1"/>
    <col min="14343" max="14343" width="20" style="2" customWidth="1"/>
    <col min="14344" max="14344" width="21.140625" style="2" customWidth="1"/>
    <col min="14345" max="14592" width="9.140625" style="2"/>
    <col min="14593" max="14593" width="58.85546875" style="2" customWidth="1"/>
    <col min="14594" max="14594" width="15.28515625" style="2" customWidth="1"/>
    <col min="14595" max="14595" width="27" style="2" customWidth="1"/>
    <col min="14596" max="14596" width="25.85546875" style="2" customWidth="1"/>
    <col min="14597" max="14597" width="68.28515625" style="2" customWidth="1"/>
    <col min="14598" max="14598" width="90.7109375" style="2" customWidth="1"/>
    <col min="14599" max="14599" width="20" style="2" customWidth="1"/>
    <col min="14600" max="14600" width="21.140625" style="2" customWidth="1"/>
    <col min="14601" max="14848" width="9.140625" style="2"/>
    <col min="14849" max="14849" width="58.85546875" style="2" customWidth="1"/>
    <col min="14850" max="14850" width="15.28515625" style="2" customWidth="1"/>
    <col min="14851" max="14851" width="27" style="2" customWidth="1"/>
    <col min="14852" max="14852" width="25.85546875" style="2" customWidth="1"/>
    <col min="14853" max="14853" width="68.28515625" style="2" customWidth="1"/>
    <col min="14854" max="14854" width="90.7109375" style="2" customWidth="1"/>
    <col min="14855" max="14855" width="20" style="2" customWidth="1"/>
    <col min="14856" max="14856" width="21.140625" style="2" customWidth="1"/>
    <col min="14857" max="15104" width="9.140625" style="2"/>
    <col min="15105" max="15105" width="58.85546875" style="2" customWidth="1"/>
    <col min="15106" max="15106" width="15.28515625" style="2" customWidth="1"/>
    <col min="15107" max="15107" width="27" style="2" customWidth="1"/>
    <col min="15108" max="15108" width="25.85546875" style="2" customWidth="1"/>
    <col min="15109" max="15109" width="68.28515625" style="2" customWidth="1"/>
    <col min="15110" max="15110" width="90.7109375" style="2" customWidth="1"/>
    <col min="15111" max="15111" width="20" style="2" customWidth="1"/>
    <col min="15112" max="15112" width="21.140625" style="2" customWidth="1"/>
    <col min="15113" max="15360" width="9.140625" style="2"/>
    <col min="15361" max="15361" width="58.85546875" style="2" customWidth="1"/>
    <col min="15362" max="15362" width="15.28515625" style="2" customWidth="1"/>
    <col min="15363" max="15363" width="27" style="2" customWidth="1"/>
    <col min="15364" max="15364" width="25.85546875" style="2" customWidth="1"/>
    <col min="15365" max="15365" width="68.28515625" style="2" customWidth="1"/>
    <col min="15366" max="15366" width="90.7109375" style="2" customWidth="1"/>
    <col min="15367" max="15367" width="20" style="2" customWidth="1"/>
    <col min="15368" max="15368" width="21.140625" style="2" customWidth="1"/>
    <col min="15369" max="15616" width="9.140625" style="2"/>
    <col min="15617" max="15617" width="58.85546875" style="2" customWidth="1"/>
    <col min="15618" max="15618" width="15.28515625" style="2" customWidth="1"/>
    <col min="15619" max="15619" width="27" style="2" customWidth="1"/>
    <col min="15620" max="15620" width="25.85546875" style="2" customWidth="1"/>
    <col min="15621" max="15621" width="68.28515625" style="2" customWidth="1"/>
    <col min="15622" max="15622" width="90.7109375" style="2" customWidth="1"/>
    <col min="15623" max="15623" width="20" style="2" customWidth="1"/>
    <col min="15624" max="15624" width="21.140625" style="2" customWidth="1"/>
    <col min="15625" max="15872" width="9.140625" style="2"/>
    <col min="15873" max="15873" width="58.85546875" style="2" customWidth="1"/>
    <col min="15874" max="15874" width="15.28515625" style="2" customWidth="1"/>
    <col min="15875" max="15875" width="27" style="2" customWidth="1"/>
    <col min="15876" max="15876" width="25.85546875" style="2" customWidth="1"/>
    <col min="15877" max="15877" width="68.28515625" style="2" customWidth="1"/>
    <col min="15878" max="15878" width="90.7109375" style="2" customWidth="1"/>
    <col min="15879" max="15879" width="20" style="2" customWidth="1"/>
    <col min="15880" max="15880" width="21.140625" style="2" customWidth="1"/>
    <col min="15881" max="16128" width="9.140625" style="2"/>
    <col min="16129" max="16129" width="58.85546875" style="2" customWidth="1"/>
    <col min="16130" max="16130" width="15.28515625" style="2" customWidth="1"/>
    <col min="16131" max="16131" width="27" style="2" customWidth="1"/>
    <col min="16132" max="16132" width="25.85546875" style="2" customWidth="1"/>
    <col min="16133" max="16133" width="68.28515625" style="2" customWidth="1"/>
    <col min="16134" max="16134" width="90.7109375" style="2" customWidth="1"/>
    <col min="16135" max="16135" width="20" style="2" customWidth="1"/>
    <col min="16136" max="16136" width="21.140625" style="2" customWidth="1"/>
    <col min="16137" max="16384" width="9.140625" style="2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3" customFormat="1">
      <c r="A2" s="3" t="s">
        <v>8</v>
      </c>
      <c r="B2" s="3">
        <v>1283606</v>
      </c>
      <c r="C2" s="3" t="s">
        <v>9</v>
      </c>
      <c r="D2" s="3" t="s">
        <v>10</v>
      </c>
      <c r="E2" s="3" t="s">
        <v>11</v>
      </c>
      <c r="F2" s="3" t="s">
        <v>12</v>
      </c>
      <c r="H2" s="3" t="s">
        <v>13</v>
      </c>
    </row>
    <row r="3" spans="1:8" s="3" customFormat="1">
      <c r="A3" s="3" t="s">
        <v>8</v>
      </c>
      <c r="B3" s="3">
        <v>1348906</v>
      </c>
      <c r="C3" s="3" t="s">
        <v>14</v>
      </c>
      <c r="D3" s="3" t="s">
        <v>15</v>
      </c>
      <c r="E3" s="3" t="s">
        <v>11</v>
      </c>
      <c r="F3" s="3" t="s">
        <v>16</v>
      </c>
      <c r="G3" s="3" t="s">
        <v>17</v>
      </c>
    </row>
    <row r="4" spans="1:8" s="3" customFormat="1">
      <c r="A4" s="3" t="s">
        <v>8</v>
      </c>
      <c r="B4" s="3">
        <v>1384531</v>
      </c>
      <c r="C4" s="3" t="s">
        <v>18</v>
      </c>
      <c r="D4" s="3" t="s">
        <v>19</v>
      </c>
      <c r="E4" s="3" t="s">
        <v>11</v>
      </c>
      <c r="F4" s="3" t="s">
        <v>20</v>
      </c>
      <c r="H4" s="3" t="s">
        <v>13</v>
      </c>
    </row>
    <row r="5" spans="1:8" s="3" customFormat="1">
      <c r="A5" s="3" t="s">
        <v>8</v>
      </c>
      <c r="B5" s="3">
        <v>1384533</v>
      </c>
      <c r="C5" s="3" t="s">
        <v>21</v>
      </c>
      <c r="D5" s="3" t="s">
        <v>19</v>
      </c>
      <c r="E5" s="3" t="s">
        <v>11</v>
      </c>
      <c r="F5" s="3" t="s">
        <v>22</v>
      </c>
      <c r="H5" s="3" t="s">
        <v>13</v>
      </c>
    </row>
    <row r="6" spans="1:8" s="94" customFormat="1">
      <c r="A6" s="94" t="s">
        <v>8</v>
      </c>
      <c r="B6" s="94">
        <v>1384538</v>
      </c>
      <c r="C6" s="94" t="s">
        <v>23</v>
      </c>
      <c r="D6" s="94" t="s">
        <v>24</v>
      </c>
      <c r="E6" s="94" t="s">
        <v>25</v>
      </c>
      <c r="F6" s="94" t="s">
        <v>26</v>
      </c>
      <c r="H6" s="94" t="s">
        <v>13</v>
      </c>
    </row>
    <row r="7" spans="1:8" s="3" customFormat="1">
      <c r="A7" s="3" t="s">
        <v>8</v>
      </c>
      <c r="B7" s="3">
        <v>1186450</v>
      </c>
      <c r="C7" s="3" t="s">
        <v>27</v>
      </c>
      <c r="D7" s="3" t="s">
        <v>15</v>
      </c>
      <c r="E7" s="3" t="s">
        <v>11</v>
      </c>
      <c r="F7" s="3" t="s">
        <v>28</v>
      </c>
      <c r="H7" s="3" t="s">
        <v>13</v>
      </c>
    </row>
    <row r="8" spans="1:8" s="3" customFormat="1">
      <c r="A8" s="3" t="s">
        <v>8</v>
      </c>
      <c r="B8" s="3">
        <v>1420957</v>
      </c>
      <c r="C8" s="3" t="s">
        <v>29</v>
      </c>
      <c r="D8" s="3" t="s">
        <v>19</v>
      </c>
      <c r="E8" s="3" t="s">
        <v>11</v>
      </c>
      <c r="F8" s="3" t="s">
        <v>12</v>
      </c>
      <c r="H8" s="3" t="s">
        <v>13</v>
      </c>
    </row>
    <row r="13" spans="1:8">
      <c r="C13" s="2" t="s">
        <v>723</v>
      </c>
    </row>
    <row r="14" spans="1:8">
      <c r="C14" s="2" t="str">
        <f>C6</f>
        <v>3,660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7"/>
  <sheetViews>
    <sheetView topLeftCell="B1" workbookViewId="0">
      <selection activeCell="F32" sqref="F32"/>
    </sheetView>
  </sheetViews>
  <sheetFormatPr defaultRowHeight="15"/>
  <cols>
    <col min="1" max="1" width="74.28515625" style="2" customWidth="1"/>
    <col min="2" max="2" width="15.28515625" style="2" customWidth="1"/>
    <col min="3" max="3" width="27" style="2" customWidth="1"/>
    <col min="4" max="5" width="25.85546875" style="2" customWidth="1"/>
    <col min="6" max="7" width="90.7109375" style="2" customWidth="1"/>
    <col min="8" max="8" width="23.42578125" style="2" customWidth="1"/>
    <col min="9" max="9" width="20" style="2" customWidth="1"/>
    <col min="10" max="10" width="21.140625" style="2" customWidth="1"/>
    <col min="11" max="11" width="31.7109375" style="2" customWidth="1"/>
    <col min="12" max="257" width="9.140625" style="2"/>
    <col min="258" max="258" width="74.28515625" style="2" customWidth="1"/>
    <col min="259" max="259" width="15.28515625" style="2" customWidth="1"/>
    <col min="260" max="260" width="27" style="2" customWidth="1"/>
    <col min="261" max="261" width="25.85546875" style="2" customWidth="1"/>
    <col min="262" max="263" width="90.7109375" style="2" customWidth="1"/>
    <col min="264" max="264" width="23.42578125" style="2" customWidth="1"/>
    <col min="265" max="265" width="20" style="2" customWidth="1"/>
    <col min="266" max="266" width="21.140625" style="2" customWidth="1"/>
    <col min="267" max="267" width="31.7109375" style="2" customWidth="1"/>
    <col min="268" max="513" width="9.140625" style="2"/>
    <col min="514" max="514" width="74.28515625" style="2" customWidth="1"/>
    <col min="515" max="515" width="15.28515625" style="2" customWidth="1"/>
    <col min="516" max="516" width="27" style="2" customWidth="1"/>
    <col min="517" max="517" width="25.85546875" style="2" customWidth="1"/>
    <col min="518" max="519" width="90.7109375" style="2" customWidth="1"/>
    <col min="520" max="520" width="23.42578125" style="2" customWidth="1"/>
    <col min="521" max="521" width="20" style="2" customWidth="1"/>
    <col min="522" max="522" width="21.140625" style="2" customWidth="1"/>
    <col min="523" max="523" width="31.7109375" style="2" customWidth="1"/>
    <col min="524" max="769" width="9.140625" style="2"/>
    <col min="770" max="770" width="74.28515625" style="2" customWidth="1"/>
    <col min="771" max="771" width="15.28515625" style="2" customWidth="1"/>
    <col min="772" max="772" width="27" style="2" customWidth="1"/>
    <col min="773" max="773" width="25.85546875" style="2" customWidth="1"/>
    <col min="774" max="775" width="90.7109375" style="2" customWidth="1"/>
    <col min="776" max="776" width="23.42578125" style="2" customWidth="1"/>
    <col min="777" max="777" width="20" style="2" customWidth="1"/>
    <col min="778" max="778" width="21.140625" style="2" customWidth="1"/>
    <col min="779" max="779" width="31.7109375" style="2" customWidth="1"/>
    <col min="780" max="1025" width="9.140625" style="2"/>
    <col min="1026" max="1026" width="74.2851562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1" width="90.7109375" style="2" customWidth="1"/>
    <col min="1032" max="1032" width="23.42578125" style="2" customWidth="1"/>
    <col min="1033" max="1033" width="20" style="2" customWidth="1"/>
    <col min="1034" max="1034" width="21.140625" style="2" customWidth="1"/>
    <col min="1035" max="1035" width="31.7109375" style="2" customWidth="1"/>
    <col min="1036" max="1281" width="9.140625" style="2"/>
    <col min="1282" max="1282" width="74.2851562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7" width="90.7109375" style="2" customWidth="1"/>
    <col min="1288" max="1288" width="23.42578125" style="2" customWidth="1"/>
    <col min="1289" max="1289" width="20" style="2" customWidth="1"/>
    <col min="1290" max="1290" width="21.140625" style="2" customWidth="1"/>
    <col min="1291" max="1291" width="31.7109375" style="2" customWidth="1"/>
    <col min="1292" max="1537" width="9.140625" style="2"/>
    <col min="1538" max="1538" width="74.2851562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3" width="90.7109375" style="2" customWidth="1"/>
    <col min="1544" max="1544" width="23.42578125" style="2" customWidth="1"/>
    <col min="1545" max="1545" width="20" style="2" customWidth="1"/>
    <col min="1546" max="1546" width="21.140625" style="2" customWidth="1"/>
    <col min="1547" max="1547" width="31.7109375" style="2" customWidth="1"/>
    <col min="1548" max="1793" width="9.140625" style="2"/>
    <col min="1794" max="1794" width="74.2851562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9" width="90.7109375" style="2" customWidth="1"/>
    <col min="1800" max="1800" width="23.42578125" style="2" customWidth="1"/>
    <col min="1801" max="1801" width="20" style="2" customWidth="1"/>
    <col min="1802" max="1802" width="21.140625" style="2" customWidth="1"/>
    <col min="1803" max="1803" width="31.7109375" style="2" customWidth="1"/>
    <col min="1804" max="2049" width="9.140625" style="2"/>
    <col min="2050" max="2050" width="74.2851562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5" width="90.7109375" style="2" customWidth="1"/>
    <col min="2056" max="2056" width="23.42578125" style="2" customWidth="1"/>
    <col min="2057" max="2057" width="20" style="2" customWidth="1"/>
    <col min="2058" max="2058" width="21.140625" style="2" customWidth="1"/>
    <col min="2059" max="2059" width="31.7109375" style="2" customWidth="1"/>
    <col min="2060" max="2305" width="9.140625" style="2"/>
    <col min="2306" max="2306" width="74.2851562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1" width="90.7109375" style="2" customWidth="1"/>
    <col min="2312" max="2312" width="23.42578125" style="2" customWidth="1"/>
    <col min="2313" max="2313" width="20" style="2" customWidth="1"/>
    <col min="2314" max="2314" width="21.140625" style="2" customWidth="1"/>
    <col min="2315" max="2315" width="31.7109375" style="2" customWidth="1"/>
    <col min="2316" max="2561" width="9.140625" style="2"/>
    <col min="2562" max="2562" width="74.2851562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7" width="90.7109375" style="2" customWidth="1"/>
    <col min="2568" max="2568" width="23.42578125" style="2" customWidth="1"/>
    <col min="2569" max="2569" width="20" style="2" customWidth="1"/>
    <col min="2570" max="2570" width="21.140625" style="2" customWidth="1"/>
    <col min="2571" max="2571" width="31.7109375" style="2" customWidth="1"/>
    <col min="2572" max="2817" width="9.140625" style="2"/>
    <col min="2818" max="2818" width="74.2851562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3" width="90.7109375" style="2" customWidth="1"/>
    <col min="2824" max="2824" width="23.42578125" style="2" customWidth="1"/>
    <col min="2825" max="2825" width="20" style="2" customWidth="1"/>
    <col min="2826" max="2826" width="21.140625" style="2" customWidth="1"/>
    <col min="2827" max="2827" width="31.7109375" style="2" customWidth="1"/>
    <col min="2828" max="3073" width="9.140625" style="2"/>
    <col min="3074" max="3074" width="74.2851562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9" width="90.7109375" style="2" customWidth="1"/>
    <col min="3080" max="3080" width="23.42578125" style="2" customWidth="1"/>
    <col min="3081" max="3081" width="20" style="2" customWidth="1"/>
    <col min="3082" max="3082" width="21.140625" style="2" customWidth="1"/>
    <col min="3083" max="3083" width="31.7109375" style="2" customWidth="1"/>
    <col min="3084" max="3329" width="9.140625" style="2"/>
    <col min="3330" max="3330" width="74.2851562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5" width="90.7109375" style="2" customWidth="1"/>
    <col min="3336" max="3336" width="23.42578125" style="2" customWidth="1"/>
    <col min="3337" max="3337" width="20" style="2" customWidth="1"/>
    <col min="3338" max="3338" width="21.140625" style="2" customWidth="1"/>
    <col min="3339" max="3339" width="31.7109375" style="2" customWidth="1"/>
    <col min="3340" max="3585" width="9.140625" style="2"/>
    <col min="3586" max="3586" width="74.2851562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1" width="90.7109375" style="2" customWidth="1"/>
    <col min="3592" max="3592" width="23.42578125" style="2" customWidth="1"/>
    <col min="3593" max="3593" width="20" style="2" customWidth="1"/>
    <col min="3594" max="3594" width="21.140625" style="2" customWidth="1"/>
    <col min="3595" max="3595" width="31.7109375" style="2" customWidth="1"/>
    <col min="3596" max="3841" width="9.140625" style="2"/>
    <col min="3842" max="3842" width="74.2851562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7" width="90.7109375" style="2" customWidth="1"/>
    <col min="3848" max="3848" width="23.42578125" style="2" customWidth="1"/>
    <col min="3849" max="3849" width="20" style="2" customWidth="1"/>
    <col min="3850" max="3850" width="21.140625" style="2" customWidth="1"/>
    <col min="3851" max="3851" width="31.7109375" style="2" customWidth="1"/>
    <col min="3852" max="4097" width="9.140625" style="2"/>
    <col min="4098" max="4098" width="74.2851562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3" width="90.7109375" style="2" customWidth="1"/>
    <col min="4104" max="4104" width="23.42578125" style="2" customWidth="1"/>
    <col min="4105" max="4105" width="20" style="2" customWidth="1"/>
    <col min="4106" max="4106" width="21.140625" style="2" customWidth="1"/>
    <col min="4107" max="4107" width="31.7109375" style="2" customWidth="1"/>
    <col min="4108" max="4353" width="9.140625" style="2"/>
    <col min="4354" max="4354" width="74.2851562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9" width="90.7109375" style="2" customWidth="1"/>
    <col min="4360" max="4360" width="23.42578125" style="2" customWidth="1"/>
    <col min="4361" max="4361" width="20" style="2" customWidth="1"/>
    <col min="4362" max="4362" width="21.140625" style="2" customWidth="1"/>
    <col min="4363" max="4363" width="31.7109375" style="2" customWidth="1"/>
    <col min="4364" max="4609" width="9.140625" style="2"/>
    <col min="4610" max="4610" width="74.2851562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5" width="90.7109375" style="2" customWidth="1"/>
    <col min="4616" max="4616" width="23.42578125" style="2" customWidth="1"/>
    <col min="4617" max="4617" width="20" style="2" customWidth="1"/>
    <col min="4618" max="4618" width="21.140625" style="2" customWidth="1"/>
    <col min="4619" max="4619" width="31.7109375" style="2" customWidth="1"/>
    <col min="4620" max="4865" width="9.140625" style="2"/>
    <col min="4866" max="4866" width="74.2851562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1" width="90.7109375" style="2" customWidth="1"/>
    <col min="4872" max="4872" width="23.42578125" style="2" customWidth="1"/>
    <col min="4873" max="4873" width="20" style="2" customWidth="1"/>
    <col min="4874" max="4874" width="21.140625" style="2" customWidth="1"/>
    <col min="4875" max="4875" width="31.7109375" style="2" customWidth="1"/>
    <col min="4876" max="5121" width="9.140625" style="2"/>
    <col min="5122" max="5122" width="74.2851562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7" width="90.7109375" style="2" customWidth="1"/>
    <col min="5128" max="5128" width="23.42578125" style="2" customWidth="1"/>
    <col min="5129" max="5129" width="20" style="2" customWidth="1"/>
    <col min="5130" max="5130" width="21.140625" style="2" customWidth="1"/>
    <col min="5131" max="5131" width="31.7109375" style="2" customWidth="1"/>
    <col min="5132" max="5377" width="9.140625" style="2"/>
    <col min="5378" max="5378" width="74.2851562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3" width="90.7109375" style="2" customWidth="1"/>
    <col min="5384" max="5384" width="23.42578125" style="2" customWidth="1"/>
    <col min="5385" max="5385" width="20" style="2" customWidth="1"/>
    <col min="5386" max="5386" width="21.140625" style="2" customWidth="1"/>
    <col min="5387" max="5387" width="31.7109375" style="2" customWidth="1"/>
    <col min="5388" max="5633" width="9.140625" style="2"/>
    <col min="5634" max="5634" width="74.2851562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9" width="90.7109375" style="2" customWidth="1"/>
    <col min="5640" max="5640" width="23.42578125" style="2" customWidth="1"/>
    <col min="5641" max="5641" width="20" style="2" customWidth="1"/>
    <col min="5642" max="5642" width="21.140625" style="2" customWidth="1"/>
    <col min="5643" max="5643" width="31.7109375" style="2" customWidth="1"/>
    <col min="5644" max="5889" width="9.140625" style="2"/>
    <col min="5890" max="5890" width="74.2851562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5" width="90.7109375" style="2" customWidth="1"/>
    <col min="5896" max="5896" width="23.42578125" style="2" customWidth="1"/>
    <col min="5897" max="5897" width="20" style="2" customWidth="1"/>
    <col min="5898" max="5898" width="21.140625" style="2" customWidth="1"/>
    <col min="5899" max="5899" width="31.7109375" style="2" customWidth="1"/>
    <col min="5900" max="6145" width="9.140625" style="2"/>
    <col min="6146" max="6146" width="74.2851562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1" width="90.7109375" style="2" customWidth="1"/>
    <col min="6152" max="6152" width="23.42578125" style="2" customWidth="1"/>
    <col min="6153" max="6153" width="20" style="2" customWidth="1"/>
    <col min="6154" max="6154" width="21.140625" style="2" customWidth="1"/>
    <col min="6155" max="6155" width="31.7109375" style="2" customWidth="1"/>
    <col min="6156" max="6401" width="9.140625" style="2"/>
    <col min="6402" max="6402" width="74.2851562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7" width="90.7109375" style="2" customWidth="1"/>
    <col min="6408" max="6408" width="23.42578125" style="2" customWidth="1"/>
    <col min="6409" max="6409" width="20" style="2" customWidth="1"/>
    <col min="6410" max="6410" width="21.140625" style="2" customWidth="1"/>
    <col min="6411" max="6411" width="31.7109375" style="2" customWidth="1"/>
    <col min="6412" max="6657" width="9.140625" style="2"/>
    <col min="6658" max="6658" width="74.2851562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3" width="90.7109375" style="2" customWidth="1"/>
    <col min="6664" max="6664" width="23.42578125" style="2" customWidth="1"/>
    <col min="6665" max="6665" width="20" style="2" customWidth="1"/>
    <col min="6666" max="6666" width="21.140625" style="2" customWidth="1"/>
    <col min="6667" max="6667" width="31.7109375" style="2" customWidth="1"/>
    <col min="6668" max="6913" width="9.140625" style="2"/>
    <col min="6914" max="6914" width="74.2851562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9" width="90.7109375" style="2" customWidth="1"/>
    <col min="6920" max="6920" width="23.42578125" style="2" customWidth="1"/>
    <col min="6921" max="6921" width="20" style="2" customWidth="1"/>
    <col min="6922" max="6922" width="21.140625" style="2" customWidth="1"/>
    <col min="6923" max="6923" width="31.7109375" style="2" customWidth="1"/>
    <col min="6924" max="7169" width="9.140625" style="2"/>
    <col min="7170" max="7170" width="74.2851562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5" width="90.7109375" style="2" customWidth="1"/>
    <col min="7176" max="7176" width="23.42578125" style="2" customWidth="1"/>
    <col min="7177" max="7177" width="20" style="2" customWidth="1"/>
    <col min="7178" max="7178" width="21.140625" style="2" customWidth="1"/>
    <col min="7179" max="7179" width="31.7109375" style="2" customWidth="1"/>
    <col min="7180" max="7425" width="9.140625" style="2"/>
    <col min="7426" max="7426" width="74.2851562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1" width="90.7109375" style="2" customWidth="1"/>
    <col min="7432" max="7432" width="23.42578125" style="2" customWidth="1"/>
    <col min="7433" max="7433" width="20" style="2" customWidth="1"/>
    <col min="7434" max="7434" width="21.140625" style="2" customWidth="1"/>
    <col min="7435" max="7435" width="31.7109375" style="2" customWidth="1"/>
    <col min="7436" max="7681" width="9.140625" style="2"/>
    <col min="7682" max="7682" width="74.2851562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7" width="90.7109375" style="2" customWidth="1"/>
    <col min="7688" max="7688" width="23.42578125" style="2" customWidth="1"/>
    <col min="7689" max="7689" width="20" style="2" customWidth="1"/>
    <col min="7690" max="7690" width="21.140625" style="2" customWidth="1"/>
    <col min="7691" max="7691" width="31.7109375" style="2" customWidth="1"/>
    <col min="7692" max="7937" width="9.140625" style="2"/>
    <col min="7938" max="7938" width="74.2851562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3" width="90.7109375" style="2" customWidth="1"/>
    <col min="7944" max="7944" width="23.42578125" style="2" customWidth="1"/>
    <col min="7945" max="7945" width="20" style="2" customWidth="1"/>
    <col min="7946" max="7946" width="21.140625" style="2" customWidth="1"/>
    <col min="7947" max="7947" width="31.7109375" style="2" customWidth="1"/>
    <col min="7948" max="8193" width="9.140625" style="2"/>
    <col min="8194" max="8194" width="74.2851562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9" width="90.7109375" style="2" customWidth="1"/>
    <col min="8200" max="8200" width="23.42578125" style="2" customWidth="1"/>
    <col min="8201" max="8201" width="20" style="2" customWidth="1"/>
    <col min="8202" max="8202" width="21.140625" style="2" customWidth="1"/>
    <col min="8203" max="8203" width="31.7109375" style="2" customWidth="1"/>
    <col min="8204" max="8449" width="9.140625" style="2"/>
    <col min="8450" max="8450" width="74.2851562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5" width="90.7109375" style="2" customWidth="1"/>
    <col min="8456" max="8456" width="23.42578125" style="2" customWidth="1"/>
    <col min="8457" max="8457" width="20" style="2" customWidth="1"/>
    <col min="8458" max="8458" width="21.140625" style="2" customWidth="1"/>
    <col min="8459" max="8459" width="31.7109375" style="2" customWidth="1"/>
    <col min="8460" max="8705" width="9.140625" style="2"/>
    <col min="8706" max="8706" width="74.2851562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1" width="90.7109375" style="2" customWidth="1"/>
    <col min="8712" max="8712" width="23.42578125" style="2" customWidth="1"/>
    <col min="8713" max="8713" width="20" style="2" customWidth="1"/>
    <col min="8714" max="8714" width="21.140625" style="2" customWidth="1"/>
    <col min="8715" max="8715" width="31.7109375" style="2" customWidth="1"/>
    <col min="8716" max="8961" width="9.140625" style="2"/>
    <col min="8962" max="8962" width="74.2851562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7" width="90.7109375" style="2" customWidth="1"/>
    <col min="8968" max="8968" width="23.42578125" style="2" customWidth="1"/>
    <col min="8969" max="8969" width="20" style="2" customWidth="1"/>
    <col min="8970" max="8970" width="21.140625" style="2" customWidth="1"/>
    <col min="8971" max="8971" width="31.7109375" style="2" customWidth="1"/>
    <col min="8972" max="9217" width="9.140625" style="2"/>
    <col min="9218" max="9218" width="74.2851562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3" width="90.7109375" style="2" customWidth="1"/>
    <col min="9224" max="9224" width="23.42578125" style="2" customWidth="1"/>
    <col min="9225" max="9225" width="20" style="2" customWidth="1"/>
    <col min="9226" max="9226" width="21.140625" style="2" customWidth="1"/>
    <col min="9227" max="9227" width="31.7109375" style="2" customWidth="1"/>
    <col min="9228" max="9473" width="9.140625" style="2"/>
    <col min="9474" max="9474" width="74.2851562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9" width="90.7109375" style="2" customWidth="1"/>
    <col min="9480" max="9480" width="23.42578125" style="2" customWidth="1"/>
    <col min="9481" max="9481" width="20" style="2" customWidth="1"/>
    <col min="9482" max="9482" width="21.140625" style="2" customWidth="1"/>
    <col min="9483" max="9483" width="31.7109375" style="2" customWidth="1"/>
    <col min="9484" max="9729" width="9.140625" style="2"/>
    <col min="9730" max="9730" width="74.2851562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5" width="90.7109375" style="2" customWidth="1"/>
    <col min="9736" max="9736" width="23.42578125" style="2" customWidth="1"/>
    <col min="9737" max="9737" width="20" style="2" customWidth="1"/>
    <col min="9738" max="9738" width="21.140625" style="2" customWidth="1"/>
    <col min="9739" max="9739" width="31.7109375" style="2" customWidth="1"/>
    <col min="9740" max="9985" width="9.140625" style="2"/>
    <col min="9986" max="9986" width="74.2851562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1" width="90.7109375" style="2" customWidth="1"/>
    <col min="9992" max="9992" width="23.42578125" style="2" customWidth="1"/>
    <col min="9993" max="9993" width="20" style="2" customWidth="1"/>
    <col min="9994" max="9994" width="21.140625" style="2" customWidth="1"/>
    <col min="9995" max="9995" width="31.7109375" style="2" customWidth="1"/>
    <col min="9996" max="10241" width="9.140625" style="2"/>
    <col min="10242" max="10242" width="74.2851562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7" width="90.7109375" style="2" customWidth="1"/>
    <col min="10248" max="10248" width="23.42578125" style="2" customWidth="1"/>
    <col min="10249" max="10249" width="20" style="2" customWidth="1"/>
    <col min="10250" max="10250" width="21.140625" style="2" customWidth="1"/>
    <col min="10251" max="10251" width="31.7109375" style="2" customWidth="1"/>
    <col min="10252" max="10497" width="9.140625" style="2"/>
    <col min="10498" max="10498" width="74.2851562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3" width="90.7109375" style="2" customWidth="1"/>
    <col min="10504" max="10504" width="23.42578125" style="2" customWidth="1"/>
    <col min="10505" max="10505" width="20" style="2" customWidth="1"/>
    <col min="10506" max="10506" width="21.140625" style="2" customWidth="1"/>
    <col min="10507" max="10507" width="31.7109375" style="2" customWidth="1"/>
    <col min="10508" max="10753" width="9.140625" style="2"/>
    <col min="10754" max="10754" width="74.2851562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9" width="90.7109375" style="2" customWidth="1"/>
    <col min="10760" max="10760" width="23.42578125" style="2" customWidth="1"/>
    <col min="10761" max="10761" width="20" style="2" customWidth="1"/>
    <col min="10762" max="10762" width="21.140625" style="2" customWidth="1"/>
    <col min="10763" max="10763" width="31.7109375" style="2" customWidth="1"/>
    <col min="10764" max="11009" width="9.140625" style="2"/>
    <col min="11010" max="11010" width="74.2851562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5" width="90.7109375" style="2" customWidth="1"/>
    <col min="11016" max="11016" width="23.42578125" style="2" customWidth="1"/>
    <col min="11017" max="11017" width="20" style="2" customWidth="1"/>
    <col min="11018" max="11018" width="21.140625" style="2" customWidth="1"/>
    <col min="11019" max="11019" width="31.7109375" style="2" customWidth="1"/>
    <col min="11020" max="11265" width="9.140625" style="2"/>
    <col min="11266" max="11266" width="74.2851562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1" width="90.7109375" style="2" customWidth="1"/>
    <col min="11272" max="11272" width="23.42578125" style="2" customWidth="1"/>
    <col min="11273" max="11273" width="20" style="2" customWidth="1"/>
    <col min="11274" max="11274" width="21.140625" style="2" customWidth="1"/>
    <col min="11275" max="11275" width="31.7109375" style="2" customWidth="1"/>
    <col min="11276" max="11521" width="9.140625" style="2"/>
    <col min="11522" max="11522" width="74.2851562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7" width="90.7109375" style="2" customWidth="1"/>
    <col min="11528" max="11528" width="23.42578125" style="2" customWidth="1"/>
    <col min="11529" max="11529" width="20" style="2" customWidth="1"/>
    <col min="11530" max="11530" width="21.140625" style="2" customWidth="1"/>
    <col min="11531" max="11531" width="31.7109375" style="2" customWidth="1"/>
    <col min="11532" max="11777" width="9.140625" style="2"/>
    <col min="11778" max="11778" width="74.2851562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3" width="90.7109375" style="2" customWidth="1"/>
    <col min="11784" max="11784" width="23.42578125" style="2" customWidth="1"/>
    <col min="11785" max="11785" width="20" style="2" customWidth="1"/>
    <col min="11786" max="11786" width="21.140625" style="2" customWidth="1"/>
    <col min="11787" max="11787" width="31.7109375" style="2" customWidth="1"/>
    <col min="11788" max="12033" width="9.140625" style="2"/>
    <col min="12034" max="12034" width="74.2851562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9" width="90.7109375" style="2" customWidth="1"/>
    <col min="12040" max="12040" width="23.42578125" style="2" customWidth="1"/>
    <col min="12041" max="12041" width="20" style="2" customWidth="1"/>
    <col min="12042" max="12042" width="21.140625" style="2" customWidth="1"/>
    <col min="12043" max="12043" width="31.7109375" style="2" customWidth="1"/>
    <col min="12044" max="12289" width="9.140625" style="2"/>
    <col min="12290" max="12290" width="74.2851562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5" width="90.7109375" style="2" customWidth="1"/>
    <col min="12296" max="12296" width="23.42578125" style="2" customWidth="1"/>
    <col min="12297" max="12297" width="20" style="2" customWidth="1"/>
    <col min="12298" max="12298" width="21.140625" style="2" customWidth="1"/>
    <col min="12299" max="12299" width="31.7109375" style="2" customWidth="1"/>
    <col min="12300" max="12545" width="9.140625" style="2"/>
    <col min="12546" max="12546" width="74.2851562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1" width="90.7109375" style="2" customWidth="1"/>
    <col min="12552" max="12552" width="23.42578125" style="2" customWidth="1"/>
    <col min="12553" max="12553" width="20" style="2" customWidth="1"/>
    <col min="12554" max="12554" width="21.140625" style="2" customWidth="1"/>
    <col min="12555" max="12555" width="31.7109375" style="2" customWidth="1"/>
    <col min="12556" max="12801" width="9.140625" style="2"/>
    <col min="12802" max="12802" width="74.2851562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7" width="90.7109375" style="2" customWidth="1"/>
    <col min="12808" max="12808" width="23.42578125" style="2" customWidth="1"/>
    <col min="12809" max="12809" width="20" style="2" customWidth="1"/>
    <col min="12810" max="12810" width="21.140625" style="2" customWidth="1"/>
    <col min="12811" max="12811" width="31.7109375" style="2" customWidth="1"/>
    <col min="12812" max="13057" width="9.140625" style="2"/>
    <col min="13058" max="13058" width="74.2851562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3" width="90.7109375" style="2" customWidth="1"/>
    <col min="13064" max="13064" width="23.42578125" style="2" customWidth="1"/>
    <col min="13065" max="13065" width="20" style="2" customWidth="1"/>
    <col min="13066" max="13066" width="21.140625" style="2" customWidth="1"/>
    <col min="13067" max="13067" width="31.7109375" style="2" customWidth="1"/>
    <col min="13068" max="13313" width="9.140625" style="2"/>
    <col min="13314" max="13314" width="74.2851562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9" width="90.7109375" style="2" customWidth="1"/>
    <col min="13320" max="13320" width="23.42578125" style="2" customWidth="1"/>
    <col min="13321" max="13321" width="20" style="2" customWidth="1"/>
    <col min="13322" max="13322" width="21.140625" style="2" customWidth="1"/>
    <col min="13323" max="13323" width="31.7109375" style="2" customWidth="1"/>
    <col min="13324" max="13569" width="9.140625" style="2"/>
    <col min="13570" max="13570" width="74.2851562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5" width="90.7109375" style="2" customWidth="1"/>
    <col min="13576" max="13576" width="23.42578125" style="2" customWidth="1"/>
    <col min="13577" max="13577" width="20" style="2" customWidth="1"/>
    <col min="13578" max="13578" width="21.140625" style="2" customWidth="1"/>
    <col min="13579" max="13579" width="31.7109375" style="2" customWidth="1"/>
    <col min="13580" max="13825" width="9.140625" style="2"/>
    <col min="13826" max="13826" width="74.2851562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1" width="90.7109375" style="2" customWidth="1"/>
    <col min="13832" max="13832" width="23.42578125" style="2" customWidth="1"/>
    <col min="13833" max="13833" width="20" style="2" customWidth="1"/>
    <col min="13834" max="13834" width="21.140625" style="2" customWidth="1"/>
    <col min="13835" max="13835" width="31.7109375" style="2" customWidth="1"/>
    <col min="13836" max="14081" width="9.140625" style="2"/>
    <col min="14082" max="14082" width="74.2851562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7" width="90.7109375" style="2" customWidth="1"/>
    <col min="14088" max="14088" width="23.42578125" style="2" customWidth="1"/>
    <col min="14089" max="14089" width="20" style="2" customWidth="1"/>
    <col min="14090" max="14090" width="21.140625" style="2" customWidth="1"/>
    <col min="14091" max="14091" width="31.7109375" style="2" customWidth="1"/>
    <col min="14092" max="14337" width="9.140625" style="2"/>
    <col min="14338" max="14338" width="74.2851562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3" width="90.7109375" style="2" customWidth="1"/>
    <col min="14344" max="14344" width="23.42578125" style="2" customWidth="1"/>
    <col min="14345" max="14345" width="20" style="2" customWidth="1"/>
    <col min="14346" max="14346" width="21.140625" style="2" customWidth="1"/>
    <col min="14347" max="14347" width="31.7109375" style="2" customWidth="1"/>
    <col min="14348" max="14593" width="9.140625" style="2"/>
    <col min="14594" max="14594" width="74.2851562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9" width="90.7109375" style="2" customWidth="1"/>
    <col min="14600" max="14600" width="23.42578125" style="2" customWidth="1"/>
    <col min="14601" max="14601" width="20" style="2" customWidth="1"/>
    <col min="14602" max="14602" width="21.140625" style="2" customWidth="1"/>
    <col min="14603" max="14603" width="31.7109375" style="2" customWidth="1"/>
    <col min="14604" max="14849" width="9.140625" style="2"/>
    <col min="14850" max="14850" width="74.2851562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5" width="90.7109375" style="2" customWidth="1"/>
    <col min="14856" max="14856" width="23.42578125" style="2" customWidth="1"/>
    <col min="14857" max="14857" width="20" style="2" customWidth="1"/>
    <col min="14858" max="14858" width="21.140625" style="2" customWidth="1"/>
    <col min="14859" max="14859" width="31.7109375" style="2" customWidth="1"/>
    <col min="14860" max="15105" width="9.140625" style="2"/>
    <col min="15106" max="15106" width="74.2851562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1" width="90.7109375" style="2" customWidth="1"/>
    <col min="15112" max="15112" width="23.42578125" style="2" customWidth="1"/>
    <col min="15113" max="15113" width="20" style="2" customWidth="1"/>
    <col min="15114" max="15114" width="21.140625" style="2" customWidth="1"/>
    <col min="15115" max="15115" width="31.7109375" style="2" customWidth="1"/>
    <col min="15116" max="15361" width="9.140625" style="2"/>
    <col min="15362" max="15362" width="74.2851562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7" width="90.7109375" style="2" customWidth="1"/>
    <col min="15368" max="15368" width="23.42578125" style="2" customWidth="1"/>
    <col min="15369" max="15369" width="20" style="2" customWidth="1"/>
    <col min="15370" max="15370" width="21.140625" style="2" customWidth="1"/>
    <col min="15371" max="15371" width="31.7109375" style="2" customWidth="1"/>
    <col min="15372" max="15617" width="9.140625" style="2"/>
    <col min="15618" max="15618" width="74.2851562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3" width="90.7109375" style="2" customWidth="1"/>
    <col min="15624" max="15624" width="23.42578125" style="2" customWidth="1"/>
    <col min="15625" max="15625" width="20" style="2" customWidth="1"/>
    <col min="15626" max="15626" width="21.140625" style="2" customWidth="1"/>
    <col min="15627" max="15627" width="31.7109375" style="2" customWidth="1"/>
    <col min="15628" max="15873" width="9.140625" style="2"/>
    <col min="15874" max="15874" width="74.2851562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9" width="90.7109375" style="2" customWidth="1"/>
    <col min="15880" max="15880" width="23.42578125" style="2" customWidth="1"/>
    <col min="15881" max="15881" width="20" style="2" customWidth="1"/>
    <col min="15882" max="15882" width="21.140625" style="2" customWidth="1"/>
    <col min="15883" max="15883" width="31.7109375" style="2" customWidth="1"/>
    <col min="15884" max="16129" width="9.140625" style="2"/>
    <col min="16130" max="16130" width="74.2851562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5" width="90.7109375" style="2" customWidth="1"/>
    <col min="16136" max="16136" width="23.42578125" style="2" customWidth="1"/>
    <col min="16137" max="16137" width="20" style="2" customWidth="1"/>
    <col min="16138" max="16138" width="21.140625" style="2" customWidth="1"/>
    <col min="16139" max="16139" width="31.7109375" style="2" customWidth="1"/>
    <col min="16140" max="16384" width="9.140625" style="2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158</v>
      </c>
      <c r="G1" s="1" t="s">
        <v>159</v>
      </c>
      <c r="H1" s="1" t="s">
        <v>160</v>
      </c>
      <c r="I1" s="1" t="s">
        <v>6</v>
      </c>
      <c r="J1" s="1" t="s">
        <v>7</v>
      </c>
    </row>
    <row r="2" spans="1:11" s="97" customFormat="1">
      <c r="A2" s="97" t="s">
        <v>161</v>
      </c>
      <c r="B2" s="97">
        <v>1412623</v>
      </c>
      <c r="C2" s="97">
        <v>0.65500000000000003</v>
      </c>
      <c r="D2" s="97" t="s">
        <v>117</v>
      </c>
      <c r="E2" s="97" t="s">
        <v>724</v>
      </c>
      <c r="F2" s="97" t="s">
        <v>162</v>
      </c>
      <c r="G2" s="97" t="s">
        <v>119</v>
      </c>
      <c r="J2" s="97" t="s">
        <v>120</v>
      </c>
    </row>
    <row r="3" spans="1:11" s="94" customFormat="1">
      <c r="A3" s="94" t="s">
        <v>161</v>
      </c>
      <c r="B3" s="94">
        <v>1420570</v>
      </c>
      <c r="C3" s="94" t="s">
        <v>163</v>
      </c>
      <c r="D3" s="94" t="s">
        <v>164</v>
      </c>
      <c r="E3" s="94" t="s">
        <v>723</v>
      </c>
      <c r="F3" s="94" t="s">
        <v>77</v>
      </c>
      <c r="G3" s="94" t="s">
        <v>77</v>
      </c>
      <c r="J3" s="94" t="s">
        <v>13</v>
      </c>
    </row>
    <row r="4" spans="1:11" s="3" customFormat="1">
      <c r="A4" s="3" t="s">
        <v>161</v>
      </c>
      <c r="B4" s="3">
        <v>1297694</v>
      </c>
      <c r="C4" s="3" t="s">
        <v>165</v>
      </c>
      <c r="D4" s="3" t="s">
        <v>10</v>
      </c>
      <c r="F4" s="3" t="s">
        <v>162</v>
      </c>
      <c r="G4" s="3" t="s">
        <v>12</v>
      </c>
      <c r="J4" s="3" t="s">
        <v>13</v>
      </c>
    </row>
    <row r="5" spans="1:11" s="99" customFormat="1">
      <c r="A5" s="99" t="s">
        <v>161</v>
      </c>
      <c r="B5" s="99">
        <v>1420831</v>
      </c>
      <c r="C5" s="99" t="s">
        <v>166</v>
      </c>
      <c r="D5" s="99" t="s">
        <v>167</v>
      </c>
      <c r="E5" s="99" t="s">
        <v>253</v>
      </c>
      <c r="F5" s="99" t="s">
        <v>139</v>
      </c>
      <c r="H5" s="99" t="s">
        <v>168</v>
      </c>
      <c r="J5" s="99" t="s">
        <v>13</v>
      </c>
      <c r="K5" s="99" t="s">
        <v>168</v>
      </c>
    </row>
    <row r="6" spans="1:11" s="97" customFormat="1">
      <c r="A6" s="97" t="s">
        <v>161</v>
      </c>
      <c r="B6" s="97">
        <v>1423651</v>
      </c>
      <c r="C6" s="97" t="s">
        <v>169</v>
      </c>
      <c r="D6" s="97" t="s">
        <v>170</v>
      </c>
      <c r="E6" s="97" t="s">
        <v>720</v>
      </c>
      <c r="F6" s="97" t="s">
        <v>162</v>
      </c>
      <c r="J6" s="97" t="s">
        <v>37</v>
      </c>
      <c r="K6" s="97" t="s">
        <v>171</v>
      </c>
    </row>
    <row r="7" spans="1:11" s="97" customFormat="1">
      <c r="A7" s="97" t="s">
        <v>161</v>
      </c>
      <c r="B7" s="97">
        <v>1423656</v>
      </c>
      <c r="C7" s="120">
        <v>70.25</v>
      </c>
      <c r="D7" s="97" t="s">
        <v>145</v>
      </c>
      <c r="E7" s="97" t="s">
        <v>720</v>
      </c>
      <c r="F7" s="97" t="s">
        <v>162</v>
      </c>
      <c r="J7" s="97" t="s">
        <v>37</v>
      </c>
      <c r="K7" s="97" t="s">
        <v>172</v>
      </c>
    </row>
    <row r="8" spans="1:11" s="97" customFormat="1">
      <c r="A8" s="97" t="s">
        <v>161</v>
      </c>
      <c r="B8" s="97">
        <v>1423662</v>
      </c>
      <c r="C8" s="120">
        <v>137.76</v>
      </c>
      <c r="D8" s="97" t="s">
        <v>173</v>
      </c>
      <c r="E8" s="97" t="s">
        <v>720</v>
      </c>
      <c r="F8" s="97" t="s">
        <v>162</v>
      </c>
      <c r="J8" s="97" t="s">
        <v>37</v>
      </c>
      <c r="K8" s="97" t="s">
        <v>171</v>
      </c>
    </row>
    <row r="9" spans="1:11" s="97" customFormat="1">
      <c r="A9" s="97" t="s">
        <v>161</v>
      </c>
      <c r="B9" s="97">
        <v>1423665</v>
      </c>
      <c r="C9" s="120">
        <v>19.010000000000002</v>
      </c>
      <c r="D9" s="97" t="s">
        <v>34</v>
      </c>
      <c r="E9" s="97" t="s">
        <v>720</v>
      </c>
      <c r="F9" s="97" t="s">
        <v>162</v>
      </c>
      <c r="J9" s="97" t="s">
        <v>37</v>
      </c>
      <c r="K9" s="97" t="s">
        <v>171</v>
      </c>
    </row>
    <row r="10" spans="1:11" s="97" customFormat="1">
      <c r="A10" s="97" t="s">
        <v>161</v>
      </c>
      <c r="B10" s="97">
        <v>1435698</v>
      </c>
      <c r="C10" s="120">
        <v>6.899</v>
      </c>
      <c r="D10" s="97" t="s">
        <v>48</v>
      </c>
      <c r="E10" s="97" t="s">
        <v>808</v>
      </c>
      <c r="F10" s="97" t="s">
        <v>174</v>
      </c>
      <c r="J10" s="97" t="s">
        <v>51</v>
      </c>
      <c r="K10" s="97" t="s">
        <v>175</v>
      </c>
    </row>
    <row r="11" spans="1:11" s="97" customFormat="1">
      <c r="A11" s="97" t="s">
        <v>161</v>
      </c>
      <c r="B11" s="97">
        <v>1423668</v>
      </c>
      <c r="C11" s="97">
        <v>563.66</v>
      </c>
      <c r="D11" s="97" t="s">
        <v>87</v>
      </c>
      <c r="E11" s="97" t="s">
        <v>720</v>
      </c>
      <c r="F11" s="97" t="s">
        <v>162</v>
      </c>
      <c r="J11" s="97" t="s">
        <v>37</v>
      </c>
      <c r="K11" s="97" t="s">
        <v>171</v>
      </c>
    </row>
    <row r="12" spans="1:11" s="3" customFormat="1">
      <c r="A12" s="3" t="s">
        <v>161</v>
      </c>
      <c r="B12" s="3">
        <v>1233274</v>
      </c>
      <c r="C12" s="3">
        <v>3.33</v>
      </c>
      <c r="D12" s="3" t="s">
        <v>60</v>
      </c>
      <c r="F12" s="3" t="s">
        <v>162</v>
      </c>
      <c r="G12" s="3" t="s">
        <v>12</v>
      </c>
      <c r="J12" s="3" t="s">
        <v>13</v>
      </c>
    </row>
    <row r="13" spans="1:11" s="97" customFormat="1">
      <c r="A13" s="97" t="s">
        <v>161</v>
      </c>
      <c r="B13" s="97">
        <v>1483652</v>
      </c>
      <c r="C13" s="97" t="s">
        <v>176</v>
      </c>
      <c r="D13" s="97" t="s">
        <v>149</v>
      </c>
      <c r="E13" s="97" t="s">
        <v>720</v>
      </c>
      <c r="F13" s="97" t="s">
        <v>162</v>
      </c>
      <c r="J13" s="97" t="s">
        <v>37</v>
      </c>
      <c r="K13" s="97" t="s">
        <v>177</v>
      </c>
    </row>
    <row r="14" spans="1:11" s="99" customFormat="1">
      <c r="A14" s="99" t="s">
        <v>161</v>
      </c>
      <c r="B14" s="99">
        <v>1420951</v>
      </c>
      <c r="C14" s="103">
        <v>0.37</v>
      </c>
      <c r="D14" s="99" t="s">
        <v>38</v>
      </c>
      <c r="E14" s="99" t="s">
        <v>253</v>
      </c>
      <c r="F14" s="99" t="s">
        <v>99</v>
      </c>
      <c r="G14" s="99" t="s">
        <v>99</v>
      </c>
      <c r="J14" s="99" t="s">
        <v>13</v>
      </c>
    </row>
    <row r="15" spans="1:11" s="3" customFormat="1">
      <c r="A15" s="3" t="s">
        <v>161</v>
      </c>
      <c r="B15" s="3">
        <v>1432988</v>
      </c>
      <c r="C15" s="3" t="s">
        <v>178</v>
      </c>
      <c r="D15" s="3" t="s">
        <v>66</v>
      </c>
      <c r="F15" s="3" t="s">
        <v>28</v>
      </c>
      <c r="G15" s="3" t="s">
        <v>28</v>
      </c>
      <c r="J15" s="3" t="s">
        <v>13</v>
      </c>
    </row>
    <row r="16" spans="1:11" s="99" customFormat="1">
      <c r="A16" s="99" t="s">
        <v>161</v>
      </c>
      <c r="B16" s="99">
        <v>1420449</v>
      </c>
      <c r="C16" s="103">
        <v>0.182</v>
      </c>
      <c r="D16" s="99" t="s">
        <v>75</v>
      </c>
      <c r="E16" s="99" t="s">
        <v>253</v>
      </c>
      <c r="F16" s="99" t="s">
        <v>77</v>
      </c>
      <c r="G16" s="99" t="s">
        <v>77</v>
      </c>
      <c r="J16" s="99" t="s">
        <v>41</v>
      </c>
    </row>
    <row r="17" spans="1:10" s="97" customFormat="1">
      <c r="A17" s="97" t="s">
        <v>161</v>
      </c>
      <c r="B17" s="97">
        <v>1497525</v>
      </c>
      <c r="C17" s="120">
        <v>2.78</v>
      </c>
      <c r="D17" s="97" t="s">
        <v>154</v>
      </c>
      <c r="E17" s="97" t="s">
        <v>1031</v>
      </c>
      <c r="F17" s="97" t="s">
        <v>162</v>
      </c>
      <c r="G17" s="97" t="s">
        <v>129</v>
      </c>
      <c r="J17" s="97" t="s">
        <v>130</v>
      </c>
    </row>
    <row r="18" spans="1:10" s="99" customFormat="1">
      <c r="A18" s="99" t="s">
        <v>161</v>
      </c>
      <c r="B18" s="99">
        <v>1420735</v>
      </c>
      <c r="C18" s="99">
        <v>12.744999999999999</v>
      </c>
      <c r="D18" s="99" t="s">
        <v>83</v>
      </c>
      <c r="E18" s="99" t="s">
        <v>253</v>
      </c>
      <c r="F18" s="99" t="s">
        <v>109</v>
      </c>
      <c r="G18" s="99" t="s">
        <v>109</v>
      </c>
      <c r="J18" s="99" t="s">
        <v>41</v>
      </c>
    </row>
    <row r="19" spans="1:10" s="95" customFormat="1">
      <c r="A19" s="95" t="s">
        <v>161</v>
      </c>
      <c r="B19" s="95">
        <v>1420749</v>
      </c>
      <c r="C19" s="101">
        <v>12.86</v>
      </c>
      <c r="D19" s="95" t="s">
        <v>66</v>
      </c>
      <c r="E19" s="95" t="s">
        <v>252</v>
      </c>
      <c r="F19" s="95" t="s">
        <v>109</v>
      </c>
      <c r="G19" s="95" t="s">
        <v>109</v>
      </c>
      <c r="J19" s="95" t="s">
        <v>13</v>
      </c>
    </row>
    <row r="20" spans="1:10" s="3" customFormat="1">
      <c r="A20" s="3" t="s">
        <v>161</v>
      </c>
      <c r="B20" s="3">
        <v>1232087</v>
      </c>
      <c r="C20" s="3" t="s">
        <v>179</v>
      </c>
      <c r="D20" s="3" t="s">
        <v>15</v>
      </c>
      <c r="F20" s="3" t="s">
        <v>139</v>
      </c>
      <c r="G20" s="3" t="s">
        <v>12</v>
      </c>
      <c r="H20" s="3" t="s">
        <v>180</v>
      </c>
      <c r="J20" s="3" t="s">
        <v>13</v>
      </c>
    </row>
    <row r="21" spans="1:10" s="3" customFormat="1">
      <c r="A21" s="3" t="s">
        <v>161</v>
      </c>
      <c r="B21" s="3">
        <v>1244122</v>
      </c>
      <c r="C21" s="3" t="s">
        <v>181</v>
      </c>
      <c r="D21" s="3" t="s">
        <v>73</v>
      </c>
      <c r="F21" s="3" t="s">
        <v>162</v>
      </c>
      <c r="G21" s="3" t="s">
        <v>12</v>
      </c>
      <c r="J21" s="3" t="s">
        <v>13</v>
      </c>
    </row>
    <row r="22" spans="1:10" s="99" customFormat="1">
      <c r="A22" s="99" t="s">
        <v>161</v>
      </c>
      <c r="B22" s="99">
        <v>1420508</v>
      </c>
      <c r="C22" s="99" t="s">
        <v>182</v>
      </c>
      <c r="D22" s="99" t="s">
        <v>83</v>
      </c>
      <c r="E22" s="99" t="s">
        <v>253</v>
      </c>
      <c r="F22" s="99" t="s">
        <v>77</v>
      </c>
      <c r="G22" s="99" t="s">
        <v>77</v>
      </c>
      <c r="J22" s="99" t="s">
        <v>13</v>
      </c>
    </row>
    <row r="23" spans="1:10" s="95" customFormat="1">
      <c r="A23" s="95" t="s">
        <v>161</v>
      </c>
      <c r="B23" s="95">
        <v>1396448</v>
      </c>
      <c r="C23" s="101">
        <v>95</v>
      </c>
      <c r="D23" s="95" t="s">
        <v>30</v>
      </c>
      <c r="E23" s="95" t="s">
        <v>252</v>
      </c>
      <c r="F23" s="95" t="s">
        <v>162</v>
      </c>
      <c r="G23" s="95" t="s">
        <v>32</v>
      </c>
      <c r="J23" s="95" t="s">
        <v>13</v>
      </c>
    </row>
    <row r="24" spans="1:10" s="3" customFormat="1">
      <c r="A24" s="3" t="s">
        <v>161</v>
      </c>
      <c r="B24" s="3">
        <v>1186537</v>
      </c>
      <c r="C24" s="3" t="s">
        <v>183</v>
      </c>
      <c r="D24" s="3" t="s">
        <v>15</v>
      </c>
      <c r="F24" s="3" t="s">
        <v>162</v>
      </c>
      <c r="G24" s="3" t="s">
        <v>28</v>
      </c>
      <c r="J24" s="3" t="s">
        <v>13</v>
      </c>
    </row>
    <row r="25" spans="1:10" s="3" customFormat="1">
      <c r="A25" s="3" t="s">
        <v>161</v>
      </c>
      <c r="B25" s="3">
        <v>1382132</v>
      </c>
      <c r="C25" s="3" t="s">
        <v>184</v>
      </c>
      <c r="D25" s="3" t="s">
        <v>15</v>
      </c>
      <c r="F25" s="3" t="s">
        <v>162</v>
      </c>
      <c r="G25" s="3" t="s">
        <v>16</v>
      </c>
      <c r="I25" s="3" t="s">
        <v>17</v>
      </c>
    </row>
    <row r="28" spans="1:10">
      <c r="C28" s="2">
        <f>SUM(C10,C14,C17,C18,C19,C23,C16)</f>
        <v>130.83599999999998</v>
      </c>
    </row>
    <row r="31" spans="1:10">
      <c r="C31" s="2" t="s">
        <v>720</v>
      </c>
      <c r="D31" s="121" t="s">
        <v>808</v>
      </c>
      <c r="E31" s="2" t="s">
        <v>1031</v>
      </c>
    </row>
    <row r="32" spans="1:10">
      <c r="C32" s="2">
        <f>C6+C7+C8+C9+C13</f>
        <v>300.08</v>
      </c>
      <c r="D32" s="121">
        <f>SUM(C10)</f>
        <v>6.899</v>
      </c>
      <c r="E32" s="2">
        <v>2.78</v>
      </c>
    </row>
    <row r="35" spans="3:7">
      <c r="G35" s="2">
        <f>C17+C23</f>
        <v>97.78</v>
      </c>
    </row>
    <row r="36" spans="3:7">
      <c r="C36" s="2" t="s">
        <v>253</v>
      </c>
      <c r="D36" s="2" t="s">
        <v>252</v>
      </c>
    </row>
    <row r="37" spans="3:7">
      <c r="C37" s="2">
        <f>C5+C14+C16+C18+C22</f>
        <v>13.691999999999998</v>
      </c>
      <c r="D37" s="2">
        <f>C23+C19</f>
        <v>107.86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1042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D26" sqref="D26"/>
    </sheetView>
  </sheetViews>
  <sheetFormatPr defaultRowHeight="15"/>
  <cols>
    <col min="1" max="1" width="58.85546875" style="2" customWidth="1"/>
    <col min="2" max="2" width="15.28515625" style="2" customWidth="1"/>
    <col min="3" max="3" width="27" style="2" customWidth="1"/>
    <col min="4" max="5" width="25.85546875" style="2" customWidth="1"/>
    <col min="6" max="6" width="83.85546875" style="2" customWidth="1"/>
    <col min="7" max="7" width="68.28515625" style="2" customWidth="1"/>
    <col min="8" max="8" width="20" style="2" customWidth="1"/>
    <col min="9" max="9" width="21.140625" style="2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117.85546875" style="2" customWidth="1"/>
    <col min="263" max="263" width="68.28515625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117.85546875" style="2" customWidth="1"/>
    <col min="519" max="519" width="68.28515625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117.85546875" style="2" customWidth="1"/>
    <col min="775" max="775" width="68.28515625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117.85546875" style="2" customWidth="1"/>
    <col min="1031" max="1031" width="68.28515625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117.85546875" style="2" customWidth="1"/>
    <col min="1287" max="1287" width="68.28515625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117.85546875" style="2" customWidth="1"/>
    <col min="1543" max="1543" width="68.28515625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117.85546875" style="2" customWidth="1"/>
    <col min="1799" max="1799" width="68.28515625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117.85546875" style="2" customWidth="1"/>
    <col min="2055" max="2055" width="68.28515625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117.85546875" style="2" customWidth="1"/>
    <col min="2311" max="2311" width="68.28515625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117.85546875" style="2" customWidth="1"/>
    <col min="2567" max="2567" width="68.28515625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117.85546875" style="2" customWidth="1"/>
    <col min="2823" max="2823" width="68.28515625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117.85546875" style="2" customWidth="1"/>
    <col min="3079" max="3079" width="68.28515625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117.85546875" style="2" customWidth="1"/>
    <col min="3335" max="3335" width="68.28515625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117.85546875" style="2" customWidth="1"/>
    <col min="3591" max="3591" width="68.28515625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117.85546875" style="2" customWidth="1"/>
    <col min="3847" max="3847" width="68.28515625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117.85546875" style="2" customWidth="1"/>
    <col min="4103" max="4103" width="68.28515625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117.85546875" style="2" customWidth="1"/>
    <col min="4359" max="4359" width="68.28515625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117.85546875" style="2" customWidth="1"/>
    <col min="4615" max="4615" width="68.28515625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117.85546875" style="2" customWidth="1"/>
    <col min="4871" max="4871" width="68.28515625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117.85546875" style="2" customWidth="1"/>
    <col min="5127" max="5127" width="68.28515625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117.85546875" style="2" customWidth="1"/>
    <col min="5383" max="5383" width="68.28515625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117.85546875" style="2" customWidth="1"/>
    <col min="5639" max="5639" width="68.28515625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117.85546875" style="2" customWidth="1"/>
    <col min="5895" max="5895" width="68.28515625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117.85546875" style="2" customWidth="1"/>
    <col min="6151" max="6151" width="68.28515625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117.85546875" style="2" customWidth="1"/>
    <col min="6407" max="6407" width="68.28515625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117.85546875" style="2" customWidth="1"/>
    <col min="6663" max="6663" width="68.28515625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117.85546875" style="2" customWidth="1"/>
    <col min="6919" max="6919" width="68.28515625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117.85546875" style="2" customWidth="1"/>
    <col min="7175" max="7175" width="68.28515625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117.85546875" style="2" customWidth="1"/>
    <col min="7431" max="7431" width="68.28515625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117.85546875" style="2" customWidth="1"/>
    <col min="7687" max="7687" width="68.28515625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117.85546875" style="2" customWidth="1"/>
    <col min="7943" max="7943" width="68.28515625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117.85546875" style="2" customWidth="1"/>
    <col min="8199" max="8199" width="68.28515625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117.85546875" style="2" customWidth="1"/>
    <col min="8455" max="8455" width="68.28515625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117.85546875" style="2" customWidth="1"/>
    <col min="8711" max="8711" width="68.28515625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117.85546875" style="2" customWidth="1"/>
    <col min="8967" max="8967" width="68.28515625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117.85546875" style="2" customWidth="1"/>
    <col min="9223" max="9223" width="68.28515625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117.85546875" style="2" customWidth="1"/>
    <col min="9479" max="9479" width="68.28515625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117.85546875" style="2" customWidth="1"/>
    <col min="9735" max="9735" width="68.28515625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117.85546875" style="2" customWidth="1"/>
    <col min="9991" max="9991" width="68.28515625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117.85546875" style="2" customWidth="1"/>
    <col min="10247" max="10247" width="68.28515625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117.85546875" style="2" customWidth="1"/>
    <col min="10503" max="10503" width="68.28515625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117.85546875" style="2" customWidth="1"/>
    <col min="10759" max="10759" width="68.28515625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117.85546875" style="2" customWidth="1"/>
    <col min="11015" max="11015" width="68.28515625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117.85546875" style="2" customWidth="1"/>
    <col min="11271" max="11271" width="68.28515625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117.85546875" style="2" customWidth="1"/>
    <col min="11527" max="11527" width="68.28515625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117.85546875" style="2" customWidth="1"/>
    <col min="11783" max="11783" width="68.28515625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117.85546875" style="2" customWidth="1"/>
    <col min="12039" max="12039" width="68.28515625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117.85546875" style="2" customWidth="1"/>
    <col min="12295" max="12295" width="68.28515625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117.85546875" style="2" customWidth="1"/>
    <col min="12551" max="12551" width="68.28515625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117.85546875" style="2" customWidth="1"/>
    <col min="12807" max="12807" width="68.28515625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117.85546875" style="2" customWidth="1"/>
    <col min="13063" max="13063" width="68.28515625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117.85546875" style="2" customWidth="1"/>
    <col min="13319" max="13319" width="68.28515625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117.85546875" style="2" customWidth="1"/>
    <col min="13575" max="13575" width="68.28515625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117.85546875" style="2" customWidth="1"/>
    <col min="13831" max="13831" width="68.28515625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117.85546875" style="2" customWidth="1"/>
    <col min="14087" max="14087" width="68.28515625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117.85546875" style="2" customWidth="1"/>
    <col min="14343" max="14343" width="68.28515625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117.85546875" style="2" customWidth="1"/>
    <col min="14599" max="14599" width="68.28515625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117.85546875" style="2" customWidth="1"/>
    <col min="14855" max="14855" width="68.28515625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117.85546875" style="2" customWidth="1"/>
    <col min="15111" max="15111" width="68.28515625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117.85546875" style="2" customWidth="1"/>
    <col min="15367" max="15367" width="68.28515625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117.85546875" style="2" customWidth="1"/>
    <col min="15623" max="15623" width="68.28515625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117.85546875" style="2" customWidth="1"/>
    <col min="15879" max="15879" width="68.28515625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117.85546875" style="2" customWidth="1"/>
    <col min="16135" max="16135" width="68.2851562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8</v>
      </c>
      <c r="B2" s="3">
        <v>1382144</v>
      </c>
      <c r="C2" s="3" t="s">
        <v>185</v>
      </c>
      <c r="D2" s="3" t="s">
        <v>15</v>
      </c>
      <c r="F2" s="3" t="s">
        <v>186</v>
      </c>
      <c r="G2" s="3" t="s">
        <v>16</v>
      </c>
      <c r="H2" s="3" t="s">
        <v>17</v>
      </c>
    </row>
    <row r="3" spans="1:9" s="3" customFormat="1">
      <c r="A3" s="3" t="s">
        <v>8</v>
      </c>
      <c r="B3" s="3">
        <v>1265686</v>
      </c>
      <c r="C3" s="3" t="s">
        <v>187</v>
      </c>
      <c r="D3" s="3" t="s">
        <v>19</v>
      </c>
      <c r="F3" s="3" t="s">
        <v>188</v>
      </c>
      <c r="G3" s="3" t="s">
        <v>62</v>
      </c>
      <c r="I3" s="3" t="s">
        <v>13</v>
      </c>
    </row>
    <row r="4" spans="1:9" s="3" customFormat="1">
      <c r="A4" s="3" t="s">
        <v>8</v>
      </c>
      <c r="B4" s="3">
        <v>1383449</v>
      </c>
      <c r="C4" s="3" t="s">
        <v>189</v>
      </c>
      <c r="D4" s="3" t="s">
        <v>15</v>
      </c>
      <c r="F4" s="3" t="s">
        <v>190</v>
      </c>
      <c r="G4" s="3" t="s">
        <v>16</v>
      </c>
      <c r="H4" s="3" t="s">
        <v>17</v>
      </c>
    </row>
    <row r="5" spans="1:9" s="99" customFormat="1">
      <c r="A5" s="99" t="s">
        <v>8</v>
      </c>
      <c r="B5" s="99">
        <v>1233699</v>
      </c>
      <c r="C5" s="103">
        <v>6.8000000000000005E-2</v>
      </c>
      <c r="D5" s="99" t="s">
        <v>85</v>
      </c>
      <c r="E5" s="99" t="s">
        <v>253</v>
      </c>
      <c r="F5" s="99" t="s">
        <v>121</v>
      </c>
      <c r="G5" s="99" t="s">
        <v>191</v>
      </c>
      <c r="I5" s="99" t="s">
        <v>13</v>
      </c>
    </row>
    <row r="6" spans="1:9" s="3" customFormat="1">
      <c r="A6" s="3" t="s">
        <v>8</v>
      </c>
      <c r="B6" s="3">
        <v>1265702</v>
      </c>
      <c r="C6" s="3" t="s">
        <v>192</v>
      </c>
      <c r="D6" s="3" t="s">
        <v>19</v>
      </c>
      <c r="F6" s="3" t="s">
        <v>188</v>
      </c>
      <c r="G6" s="3" t="s">
        <v>20</v>
      </c>
      <c r="I6" s="3" t="s">
        <v>13</v>
      </c>
    </row>
    <row r="7" spans="1:9" s="94" customFormat="1">
      <c r="A7" s="94" t="s">
        <v>8</v>
      </c>
      <c r="B7" s="94">
        <v>1265724</v>
      </c>
      <c r="C7" s="102">
        <v>20.420000000000002</v>
      </c>
      <c r="D7" s="94" t="s">
        <v>24</v>
      </c>
      <c r="F7" s="94" t="s">
        <v>25</v>
      </c>
      <c r="G7" s="94" t="s">
        <v>26</v>
      </c>
      <c r="I7" s="94" t="s">
        <v>41</v>
      </c>
    </row>
    <row r="8" spans="1:9" s="3" customFormat="1">
      <c r="A8" s="3" t="s">
        <v>8</v>
      </c>
      <c r="B8" s="3">
        <v>1285439</v>
      </c>
      <c r="C8" s="3" t="s">
        <v>193</v>
      </c>
      <c r="D8" s="3" t="s">
        <v>10</v>
      </c>
      <c r="F8" s="3" t="s">
        <v>188</v>
      </c>
      <c r="G8" s="3" t="s">
        <v>12</v>
      </c>
      <c r="I8" s="3" t="s">
        <v>13</v>
      </c>
    </row>
    <row r="9" spans="1:9" s="3" customFormat="1">
      <c r="A9" s="3" t="s">
        <v>8</v>
      </c>
      <c r="B9" s="3">
        <v>1285467</v>
      </c>
      <c r="C9" s="3" t="s">
        <v>194</v>
      </c>
      <c r="D9" s="3" t="s">
        <v>10</v>
      </c>
      <c r="F9" s="3" t="s">
        <v>195</v>
      </c>
      <c r="G9" s="3" t="s">
        <v>12</v>
      </c>
      <c r="I9" s="3" t="s">
        <v>13</v>
      </c>
    </row>
    <row r="10" spans="1:9" s="3" customFormat="1">
      <c r="A10" s="3" t="s">
        <v>8</v>
      </c>
      <c r="B10" s="3">
        <v>1414505</v>
      </c>
      <c r="C10" s="3" t="s">
        <v>196</v>
      </c>
      <c r="D10" s="3" t="s">
        <v>10</v>
      </c>
      <c r="F10" s="3" t="s">
        <v>190</v>
      </c>
      <c r="G10" s="3" t="s">
        <v>12</v>
      </c>
      <c r="I10" s="3" t="s">
        <v>13</v>
      </c>
    </row>
    <row r="11" spans="1:9" s="3" customFormat="1">
      <c r="A11" s="3" t="s">
        <v>8</v>
      </c>
      <c r="B11" s="3">
        <v>1265773</v>
      </c>
      <c r="C11" s="3" t="s">
        <v>197</v>
      </c>
      <c r="D11" s="3" t="s">
        <v>66</v>
      </c>
      <c r="F11" s="3" t="s">
        <v>67</v>
      </c>
      <c r="G11" s="3" t="s">
        <v>198</v>
      </c>
      <c r="I11" s="3" t="s">
        <v>13</v>
      </c>
    </row>
    <row r="12" spans="1:9" s="3" customFormat="1">
      <c r="A12" s="3" t="s">
        <v>8</v>
      </c>
      <c r="B12" s="3">
        <v>1233284</v>
      </c>
      <c r="C12" s="3" t="s">
        <v>199</v>
      </c>
      <c r="D12" s="3" t="s">
        <v>60</v>
      </c>
      <c r="F12" s="3" t="s">
        <v>186</v>
      </c>
      <c r="G12" s="3" t="s">
        <v>12</v>
      </c>
      <c r="I12" s="3" t="s">
        <v>13</v>
      </c>
    </row>
    <row r="13" spans="1:9" s="99" customFormat="1">
      <c r="A13" s="99" t="s">
        <v>8</v>
      </c>
      <c r="B13" s="99">
        <v>1265325</v>
      </c>
      <c r="C13" s="103">
        <v>0.65500000000000003</v>
      </c>
      <c r="D13" s="99" t="s">
        <v>84</v>
      </c>
      <c r="E13" s="99" t="s">
        <v>253</v>
      </c>
      <c r="F13" s="99" t="s">
        <v>81</v>
      </c>
      <c r="G13" s="99" t="s">
        <v>82</v>
      </c>
      <c r="I13" s="99" t="s">
        <v>13</v>
      </c>
    </row>
    <row r="14" spans="1:9" s="99" customFormat="1">
      <c r="A14" s="99" t="s">
        <v>8</v>
      </c>
      <c r="B14" s="99">
        <v>1265358</v>
      </c>
      <c r="C14" s="103">
        <v>0.81200000000000006</v>
      </c>
      <c r="D14" s="99" t="s">
        <v>83</v>
      </c>
      <c r="E14" s="99" t="s">
        <v>253</v>
      </c>
      <c r="F14" s="99" t="s">
        <v>81</v>
      </c>
      <c r="G14" s="99" t="s">
        <v>82</v>
      </c>
      <c r="I14" s="99" t="s">
        <v>13</v>
      </c>
    </row>
    <row r="15" spans="1:9" s="3" customFormat="1">
      <c r="A15" s="3" t="s">
        <v>8</v>
      </c>
      <c r="B15" s="3">
        <v>1265632</v>
      </c>
      <c r="C15" s="3" t="s">
        <v>200</v>
      </c>
      <c r="D15" s="3" t="s">
        <v>19</v>
      </c>
      <c r="F15" s="3" t="s">
        <v>188</v>
      </c>
      <c r="G15" s="3" t="s">
        <v>22</v>
      </c>
      <c r="I15" s="3" t="s">
        <v>13</v>
      </c>
    </row>
    <row r="16" spans="1:9" s="99" customFormat="1">
      <c r="A16" s="99" t="s">
        <v>8</v>
      </c>
      <c r="B16" s="99">
        <v>1265384</v>
      </c>
      <c r="C16" s="103">
        <v>0.82399999999999995</v>
      </c>
      <c r="D16" s="99" t="s">
        <v>80</v>
      </c>
      <c r="E16" s="99" t="s">
        <v>253</v>
      </c>
      <c r="F16" s="99" t="s">
        <v>81</v>
      </c>
      <c r="G16" s="99" t="s">
        <v>82</v>
      </c>
      <c r="I16" s="99" t="s">
        <v>13</v>
      </c>
    </row>
    <row r="17" spans="1:9" s="99" customFormat="1">
      <c r="A17" s="99" t="s">
        <v>8</v>
      </c>
      <c r="B17" s="99">
        <v>1265896</v>
      </c>
      <c r="C17" s="103">
        <v>0.51200000000000001</v>
      </c>
      <c r="D17" s="99" t="s">
        <v>85</v>
      </c>
      <c r="E17" s="99" t="s">
        <v>253</v>
      </c>
      <c r="F17" s="99" t="s">
        <v>121</v>
      </c>
      <c r="G17" s="99" t="s">
        <v>122</v>
      </c>
      <c r="I17" s="99" t="s">
        <v>41</v>
      </c>
    </row>
    <row r="18" spans="1:9" s="3" customFormat="1">
      <c r="A18" s="3" t="s">
        <v>8</v>
      </c>
      <c r="B18" s="3">
        <v>1265660</v>
      </c>
      <c r="C18" s="3" t="s">
        <v>201</v>
      </c>
      <c r="D18" s="3" t="s">
        <v>19</v>
      </c>
      <c r="F18" s="3" t="s">
        <v>188</v>
      </c>
      <c r="G18" s="3" t="s">
        <v>58</v>
      </c>
      <c r="I18" s="3" t="s">
        <v>13</v>
      </c>
    </row>
    <row r="22" spans="1:9">
      <c r="C22" s="2" t="s">
        <v>260</v>
      </c>
    </row>
    <row r="23" spans="1:9">
      <c r="D23" s="2" t="s">
        <v>258</v>
      </c>
    </row>
    <row r="24" spans="1:9">
      <c r="C24" s="2">
        <f>SUM(C7)</f>
        <v>20.420000000000002</v>
      </c>
    </row>
    <row r="26" spans="1:9">
      <c r="D26" s="2">
        <f>SUM(C5,C13,C14,C16,C17)</f>
        <v>2.871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3"/>
  <sheetViews>
    <sheetView topLeftCell="A2" workbookViewId="0">
      <selection activeCell="G28" sqref="G28"/>
    </sheetView>
  </sheetViews>
  <sheetFormatPr defaultRowHeight="15"/>
  <cols>
    <col min="1" max="1" width="15.42578125" style="2" customWidth="1"/>
    <col min="2" max="2" width="12.42578125" style="2" bestFit="1" customWidth="1"/>
    <col min="3" max="3" width="27" style="2" customWidth="1"/>
    <col min="4" max="5" width="13.5703125" style="2" customWidth="1"/>
    <col min="6" max="6" width="42.5703125" style="27" customWidth="1"/>
    <col min="7" max="7" width="56.85546875" style="27" customWidth="1"/>
    <col min="8" max="9" width="11.7109375" style="27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67.140625" style="2" customWidth="1"/>
    <col min="263" max="263" width="90.7109375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67.140625" style="2" customWidth="1"/>
    <col min="519" max="519" width="90.7109375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67.140625" style="2" customWidth="1"/>
    <col min="775" max="775" width="90.7109375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67.140625" style="2" customWidth="1"/>
    <col min="1031" max="1031" width="90.7109375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67.140625" style="2" customWidth="1"/>
    <col min="1287" max="1287" width="90.7109375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67.140625" style="2" customWidth="1"/>
    <col min="1543" max="1543" width="90.7109375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67.140625" style="2" customWidth="1"/>
    <col min="1799" max="1799" width="90.7109375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67.140625" style="2" customWidth="1"/>
    <col min="2055" max="2055" width="90.7109375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67.140625" style="2" customWidth="1"/>
    <col min="2311" max="2311" width="90.7109375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67.140625" style="2" customWidth="1"/>
    <col min="2567" max="2567" width="90.7109375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67.140625" style="2" customWidth="1"/>
    <col min="2823" max="2823" width="90.7109375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67.140625" style="2" customWidth="1"/>
    <col min="3079" max="3079" width="90.7109375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67.140625" style="2" customWidth="1"/>
    <col min="3335" max="3335" width="90.7109375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67.140625" style="2" customWidth="1"/>
    <col min="3591" max="3591" width="90.7109375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67.140625" style="2" customWidth="1"/>
    <col min="3847" max="3847" width="90.7109375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67.140625" style="2" customWidth="1"/>
    <col min="4103" max="4103" width="90.7109375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67.140625" style="2" customWidth="1"/>
    <col min="4359" max="4359" width="90.7109375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67.140625" style="2" customWidth="1"/>
    <col min="4615" max="4615" width="90.7109375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67.140625" style="2" customWidth="1"/>
    <col min="4871" max="4871" width="90.7109375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67.140625" style="2" customWidth="1"/>
    <col min="5127" max="5127" width="90.7109375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67.140625" style="2" customWidth="1"/>
    <col min="5383" max="5383" width="90.7109375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67.140625" style="2" customWidth="1"/>
    <col min="5639" max="5639" width="90.7109375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67.140625" style="2" customWidth="1"/>
    <col min="5895" max="5895" width="90.7109375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67.140625" style="2" customWidth="1"/>
    <col min="6151" max="6151" width="90.7109375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67.140625" style="2" customWidth="1"/>
    <col min="6407" max="6407" width="90.7109375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67.140625" style="2" customWidth="1"/>
    <col min="6663" max="6663" width="90.7109375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67.140625" style="2" customWidth="1"/>
    <col min="6919" max="6919" width="90.7109375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67.140625" style="2" customWidth="1"/>
    <col min="7175" max="7175" width="90.7109375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67.140625" style="2" customWidth="1"/>
    <col min="7431" max="7431" width="90.7109375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67.140625" style="2" customWidth="1"/>
    <col min="7687" max="7687" width="90.7109375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67.140625" style="2" customWidth="1"/>
    <col min="7943" max="7943" width="90.7109375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67.140625" style="2" customWidth="1"/>
    <col min="8199" max="8199" width="90.7109375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67.140625" style="2" customWidth="1"/>
    <col min="8455" max="8455" width="90.7109375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67.140625" style="2" customWidth="1"/>
    <col min="8711" max="8711" width="90.7109375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67.140625" style="2" customWidth="1"/>
    <col min="8967" max="8967" width="90.7109375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67.140625" style="2" customWidth="1"/>
    <col min="9223" max="9223" width="90.7109375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67.140625" style="2" customWidth="1"/>
    <col min="9479" max="9479" width="90.7109375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67.140625" style="2" customWidth="1"/>
    <col min="9735" max="9735" width="90.7109375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67.140625" style="2" customWidth="1"/>
    <col min="9991" max="9991" width="90.7109375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67.140625" style="2" customWidth="1"/>
    <col min="10247" max="10247" width="90.7109375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67.140625" style="2" customWidth="1"/>
    <col min="10503" max="10503" width="90.7109375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67.140625" style="2" customWidth="1"/>
    <col min="10759" max="10759" width="90.7109375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67.140625" style="2" customWidth="1"/>
    <col min="11015" max="11015" width="90.7109375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67.140625" style="2" customWidth="1"/>
    <col min="11271" max="11271" width="90.7109375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67.140625" style="2" customWidth="1"/>
    <col min="11527" max="11527" width="90.7109375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67.140625" style="2" customWidth="1"/>
    <col min="11783" max="11783" width="90.7109375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67.140625" style="2" customWidth="1"/>
    <col min="12039" max="12039" width="90.7109375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67.140625" style="2" customWidth="1"/>
    <col min="12295" max="12295" width="90.7109375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67.140625" style="2" customWidth="1"/>
    <col min="12551" max="12551" width="90.7109375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67.140625" style="2" customWidth="1"/>
    <col min="12807" max="12807" width="90.7109375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67.140625" style="2" customWidth="1"/>
    <col min="13063" max="13063" width="90.7109375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67.140625" style="2" customWidth="1"/>
    <col min="13319" max="13319" width="90.7109375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67.140625" style="2" customWidth="1"/>
    <col min="13575" max="13575" width="90.7109375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67.140625" style="2" customWidth="1"/>
    <col min="13831" max="13831" width="90.7109375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67.140625" style="2" customWidth="1"/>
    <col min="14087" max="14087" width="90.7109375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67.140625" style="2" customWidth="1"/>
    <col min="14343" max="14343" width="90.7109375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67.140625" style="2" customWidth="1"/>
    <col min="14599" max="14599" width="90.7109375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67.140625" style="2" customWidth="1"/>
    <col min="14855" max="14855" width="90.7109375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67.140625" style="2" customWidth="1"/>
    <col min="15111" max="15111" width="90.7109375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67.140625" style="2" customWidth="1"/>
    <col min="15367" max="15367" width="90.7109375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67.140625" style="2" customWidth="1"/>
    <col min="15623" max="15623" width="90.7109375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67.140625" style="2" customWidth="1"/>
    <col min="15879" max="15879" width="90.7109375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67.140625" style="2" customWidth="1"/>
    <col min="16135" max="16135" width="90.710937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11" ht="30">
      <c r="A1" s="28" t="s">
        <v>0</v>
      </c>
      <c r="B1" s="28" t="s">
        <v>1</v>
      </c>
      <c r="C1" s="28" t="s">
        <v>2</v>
      </c>
      <c r="D1" s="28" t="s">
        <v>3</v>
      </c>
      <c r="E1" s="28"/>
      <c r="F1" s="29" t="s">
        <v>4</v>
      </c>
      <c r="G1" s="29" t="s">
        <v>5</v>
      </c>
      <c r="H1" s="29" t="s">
        <v>6</v>
      </c>
      <c r="I1" s="29" t="s">
        <v>7</v>
      </c>
    </row>
    <row r="2" spans="1:11" s="94" customFormat="1" ht="30">
      <c r="A2" s="129" t="s">
        <v>8</v>
      </c>
      <c r="B2" s="129">
        <v>1357056</v>
      </c>
      <c r="C2" s="129" t="s">
        <v>202</v>
      </c>
      <c r="D2" s="129" t="s">
        <v>24</v>
      </c>
      <c r="E2" s="129" t="s">
        <v>723</v>
      </c>
      <c r="F2" s="130" t="s">
        <v>57</v>
      </c>
      <c r="G2" s="130" t="s">
        <v>26</v>
      </c>
      <c r="H2" s="130"/>
      <c r="I2" s="130" t="s">
        <v>13</v>
      </c>
    </row>
    <row r="3" spans="1:11" s="3" customFormat="1">
      <c r="A3" s="32" t="s">
        <v>8</v>
      </c>
      <c r="B3" s="32">
        <v>1359617</v>
      </c>
      <c r="C3" s="32" t="s">
        <v>203</v>
      </c>
      <c r="D3" s="32" t="s">
        <v>15</v>
      </c>
      <c r="E3" s="32"/>
      <c r="F3" s="122" t="s">
        <v>204</v>
      </c>
      <c r="G3" s="122" t="s">
        <v>16</v>
      </c>
      <c r="H3" s="122" t="s">
        <v>17</v>
      </c>
      <c r="I3" s="122"/>
    </row>
    <row r="4" spans="1:11" s="94" customFormat="1">
      <c r="A4" s="129" t="s">
        <v>8</v>
      </c>
      <c r="B4" s="129">
        <v>1465346</v>
      </c>
      <c r="C4" s="129" t="s">
        <v>205</v>
      </c>
      <c r="D4" s="129" t="s">
        <v>55</v>
      </c>
      <c r="E4" s="129" t="s">
        <v>723</v>
      </c>
      <c r="F4" s="130" t="s">
        <v>128</v>
      </c>
      <c r="G4" s="130" t="s">
        <v>129</v>
      </c>
      <c r="H4" s="130"/>
      <c r="I4" s="130" t="s">
        <v>130</v>
      </c>
    </row>
    <row r="5" spans="1:11" s="3" customFormat="1">
      <c r="A5" s="32" t="s">
        <v>8</v>
      </c>
      <c r="B5" s="32">
        <v>1382152</v>
      </c>
      <c r="C5" s="32" t="s">
        <v>206</v>
      </c>
      <c r="D5" s="32" t="s">
        <v>15</v>
      </c>
      <c r="E5" s="32"/>
      <c r="F5" s="122" t="s">
        <v>204</v>
      </c>
      <c r="G5" s="122" t="s">
        <v>16</v>
      </c>
      <c r="H5" s="122" t="s">
        <v>17</v>
      </c>
      <c r="I5" s="122"/>
    </row>
    <row r="6" spans="1:11" s="97" customFormat="1">
      <c r="A6" s="134" t="s">
        <v>8</v>
      </c>
      <c r="B6" s="134">
        <v>1357065</v>
      </c>
      <c r="C6" s="134" t="s">
        <v>207</v>
      </c>
      <c r="D6" s="134" t="s">
        <v>48</v>
      </c>
      <c r="E6" s="134" t="s">
        <v>722</v>
      </c>
      <c r="F6" s="135" t="s">
        <v>49</v>
      </c>
      <c r="G6" s="135" t="s">
        <v>112</v>
      </c>
      <c r="H6" s="135"/>
      <c r="I6" s="135" t="s">
        <v>92</v>
      </c>
    </row>
    <row r="7" spans="1:11" s="3" customFormat="1">
      <c r="A7" s="32" t="s">
        <v>8</v>
      </c>
      <c r="B7" s="32">
        <v>1354774</v>
      </c>
      <c r="C7" s="32" t="s">
        <v>208</v>
      </c>
      <c r="D7" s="32" t="s">
        <v>19</v>
      </c>
      <c r="E7" s="32"/>
      <c r="F7" s="122" t="s">
        <v>204</v>
      </c>
      <c r="G7" s="122" t="s">
        <v>64</v>
      </c>
      <c r="H7" s="122"/>
      <c r="I7" s="122" t="s">
        <v>13</v>
      </c>
      <c r="K7" s="3">
        <v>0</v>
      </c>
    </row>
    <row r="8" spans="1:11" s="97" customFormat="1">
      <c r="A8" s="134" t="s">
        <v>8</v>
      </c>
      <c r="B8" s="134">
        <v>1357082</v>
      </c>
      <c r="C8" s="134" t="s">
        <v>209</v>
      </c>
      <c r="D8" s="134" t="s">
        <v>42</v>
      </c>
      <c r="E8" s="134" t="s">
        <v>1031</v>
      </c>
      <c r="F8" s="135" t="s">
        <v>210</v>
      </c>
      <c r="G8" s="135" t="s">
        <v>211</v>
      </c>
      <c r="H8" s="135"/>
      <c r="I8" s="135" t="s">
        <v>37</v>
      </c>
    </row>
    <row r="9" spans="1:11" s="3" customFormat="1">
      <c r="A9" s="32" t="s">
        <v>8</v>
      </c>
      <c r="B9" s="32">
        <v>1297956</v>
      </c>
      <c r="C9" s="32" t="s">
        <v>212</v>
      </c>
      <c r="D9" s="32" t="s">
        <v>10</v>
      </c>
      <c r="E9" s="32"/>
      <c r="F9" s="122" t="s">
        <v>204</v>
      </c>
      <c r="G9" s="122" t="s">
        <v>12</v>
      </c>
      <c r="H9" s="122"/>
      <c r="I9" s="122" t="s">
        <v>13</v>
      </c>
    </row>
    <row r="10" spans="1:11" s="99" customFormat="1">
      <c r="A10" s="131" t="s">
        <v>8</v>
      </c>
      <c r="B10" s="131">
        <v>1357109</v>
      </c>
      <c r="C10" s="132">
        <v>8.0000000000000002E-3</v>
      </c>
      <c r="D10" s="131" t="s">
        <v>213</v>
      </c>
      <c r="E10" s="131" t="s">
        <v>253</v>
      </c>
      <c r="F10" s="133" t="s">
        <v>214</v>
      </c>
      <c r="G10" s="133" t="s">
        <v>82</v>
      </c>
      <c r="H10" s="133"/>
      <c r="I10" s="133" t="s">
        <v>13</v>
      </c>
    </row>
    <row r="11" spans="1:11" s="3" customFormat="1">
      <c r="A11" s="32" t="s">
        <v>8</v>
      </c>
      <c r="B11" s="32">
        <v>1297974</v>
      </c>
      <c r="C11" s="32" t="s">
        <v>215</v>
      </c>
      <c r="D11" s="32" t="s">
        <v>10</v>
      </c>
      <c r="E11" s="32"/>
      <c r="F11" s="122" t="s">
        <v>95</v>
      </c>
      <c r="G11" s="122" t="s">
        <v>12</v>
      </c>
      <c r="H11" s="122"/>
      <c r="I11" s="122" t="s">
        <v>13</v>
      </c>
    </row>
    <row r="12" spans="1:11" s="97" customFormat="1">
      <c r="A12" s="134" t="s">
        <v>8</v>
      </c>
      <c r="B12" s="134">
        <v>1357115</v>
      </c>
      <c r="C12" s="134" t="s">
        <v>216</v>
      </c>
      <c r="D12" s="134" t="s">
        <v>149</v>
      </c>
      <c r="E12" s="134" t="s">
        <v>720</v>
      </c>
      <c r="F12" s="135" t="s">
        <v>204</v>
      </c>
      <c r="G12" s="135" t="s">
        <v>217</v>
      </c>
      <c r="H12" s="135"/>
      <c r="I12" s="135" t="s">
        <v>37</v>
      </c>
    </row>
    <row r="13" spans="1:11" s="97" customFormat="1">
      <c r="A13" s="134" t="s">
        <v>8</v>
      </c>
      <c r="B13" s="134">
        <v>1357116</v>
      </c>
      <c r="C13" s="134" t="s">
        <v>218</v>
      </c>
      <c r="D13" s="134" t="s">
        <v>87</v>
      </c>
      <c r="E13" s="134" t="s">
        <v>720</v>
      </c>
      <c r="F13" s="135" t="s">
        <v>204</v>
      </c>
      <c r="G13" s="135" t="s">
        <v>219</v>
      </c>
      <c r="H13" s="135"/>
      <c r="I13" s="135" t="s">
        <v>13</v>
      </c>
    </row>
    <row r="14" spans="1:11" s="3" customFormat="1" ht="30">
      <c r="A14" s="32" t="s">
        <v>8</v>
      </c>
      <c r="B14" s="32">
        <v>1357119</v>
      </c>
      <c r="C14" s="32" t="s">
        <v>220</v>
      </c>
      <c r="D14" s="32" t="s">
        <v>66</v>
      </c>
      <c r="E14" s="32"/>
      <c r="F14" s="122" t="s">
        <v>67</v>
      </c>
      <c r="G14" s="122" t="s">
        <v>28</v>
      </c>
      <c r="H14" s="122"/>
      <c r="I14" s="122" t="s">
        <v>13</v>
      </c>
    </row>
    <row r="15" spans="1:11" s="128" customFormat="1">
      <c r="A15" s="126" t="s">
        <v>8</v>
      </c>
      <c r="B15" s="126">
        <v>1357120</v>
      </c>
      <c r="C15" s="126" t="s">
        <v>221</v>
      </c>
      <c r="D15" s="126" t="s">
        <v>60</v>
      </c>
      <c r="E15" s="126"/>
      <c r="F15" s="127" t="s">
        <v>204</v>
      </c>
      <c r="G15" s="127" t="s">
        <v>64</v>
      </c>
      <c r="H15" s="127"/>
      <c r="I15" s="127" t="s">
        <v>13</v>
      </c>
    </row>
    <row r="16" spans="1:11" s="95" customFormat="1">
      <c r="A16" s="123" t="s">
        <v>8</v>
      </c>
      <c r="B16" s="123">
        <v>1357125</v>
      </c>
      <c r="C16" s="124">
        <v>62</v>
      </c>
      <c r="D16" s="123" t="s">
        <v>30</v>
      </c>
      <c r="E16" s="123" t="s">
        <v>252</v>
      </c>
      <c r="F16" s="125" t="s">
        <v>31</v>
      </c>
      <c r="G16" s="125" t="s">
        <v>143</v>
      </c>
      <c r="H16" s="125"/>
      <c r="I16" s="125" t="s">
        <v>37</v>
      </c>
    </row>
    <row r="17" spans="1:9" s="99" customFormat="1">
      <c r="A17" s="131" t="s">
        <v>8</v>
      </c>
      <c r="B17" s="131">
        <v>1357134</v>
      </c>
      <c r="C17" s="132">
        <v>0.20200000000000001</v>
      </c>
      <c r="D17" s="131" t="s">
        <v>85</v>
      </c>
      <c r="E17" s="131" t="s">
        <v>253</v>
      </c>
      <c r="F17" s="133" t="s">
        <v>121</v>
      </c>
      <c r="G17" s="133" t="s">
        <v>191</v>
      </c>
      <c r="H17" s="133"/>
      <c r="I17" s="133" t="s">
        <v>13</v>
      </c>
    </row>
    <row r="18" spans="1:9" s="99" customFormat="1">
      <c r="A18" s="131" t="s">
        <v>8</v>
      </c>
      <c r="B18" s="131">
        <v>1357136</v>
      </c>
      <c r="C18" s="132">
        <v>0.28899999999999998</v>
      </c>
      <c r="D18" s="131" t="s">
        <v>85</v>
      </c>
      <c r="E18" s="131" t="s">
        <v>253</v>
      </c>
      <c r="F18" s="133" t="s">
        <v>121</v>
      </c>
      <c r="G18" s="133" t="s">
        <v>122</v>
      </c>
      <c r="H18" s="133"/>
      <c r="I18" s="133" t="s">
        <v>41</v>
      </c>
    </row>
    <row r="19" spans="1:9" s="99" customFormat="1">
      <c r="A19" s="131" t="s">
        <v>8</v>
      </c>
      <c r="B19" s="131">
        <v>1357139</v>
      </c>
      <c r="C19" s="132">
        <v>1.6E-2</v>
      </c>
      <c r="D19" s="131" t="s">
        <v>85</v>
      </c>
      <c r="E19" s="131" t="s">
        <v>253</v>
      </c>
      <c r="F19" s="133" t="s">
        <v>121</v>
      </c>
      <c r="G19" s="133" t="s">
        <v>191</v>
      </c>
      <c r="H19" s="133"/>
      <c r="I19" s="133" t="s">
        <v>13</v>
      </c>
    </row>
    <row r="20" spans="1:9" s="99" customFormat="1">
      <c r="A20" s="131" t="s">
        <v>8</v>
      </c>
      <c r="B20" s="131">
        <v>1357141</v>
      </c>
      <c r="C20" s="132">
        <v>1.4E-2</v>
      </c>
      <c r="D20" s="131" t="s">
        <v>85</v>
      </c>
      <c r="E20" s="131" t="s">
        <v>253</v>
      </c>
      <c r="F20" s="133" t="s">
        <v>121</v>
      </c>
      <c r="G20" s="133" t="s">
        <v>122</v>
      </c>
      <c r="H20" s="133"/>
      <c r="I20" s="133" t="s">
        <v>41</v>
      </c>
    </row>
    <row r="21" spans="1:9" s="128" customFormat="1">
      <c r="A21" s="126" t="s">
        <v>8</v>
      </c>
      <c r="B21" s="126">
        <v>1357146</v>
      </c>
      <c r="C21" s="126" t="s">
        <v>222</v>
      </c>
      <c r="D21" s="126" t="s">
        <v>10</v>
      </c>
      <c r="E21" s="126"/>
      <c r="F21" s="127" t="s">
        <v>204</v>
      </c>
      <c r="G21" s="127" t="s">
        <v>64</v>
      </c>
      <c r="H21" s="127"/>
      <c r="I21" s="127" t="s">
        <v>13</v>
      </c>
    </row>
    <row r="22" spans="1:9" s="99" customFormat="1" ht="30">
      <c r="A22" s="131" t="s">
        <v>8</v>
      </c>
      <c r="B22" s="131">
        <v>1357149</v>
      </c>
      <c r="C22" s="132">
        <v>5.8999999999999997E-2</v>
      </c>
      <c r="D22" s="131" t="s">
        <v>84</v>
      </c>
      <c r="E22" s="131" t="s">
        <v>253</v>
      </c>
      <c r="F22" s="133" t="s">
        <v>223</v>
      </c>
      <c r="G22" s="133" t="s">
        <v>82</v>
      </c>
      <c r="H22" s="133"/>
      <c r="I22" s="133" t="s">
        <v>41</v>
      </c>
    </row>
    <row r="23" spans="1:9" s="99" customFormat="1">
      <c r="A23" s="131" t="s">
        <v>8</v>
      </c>
      <c r="B23" s="131">
        <v>1357150</v>
      </c>
      <c r="C23" s="132">
        <v>0.45100000000000001</v>
      </c>
      <c r="D23" s="131" t="s">
        <v>83</v>
      </c>
      <c r="E23" s="131" t="s">
        <v>253</v>
      </c>
      <c r="F23" s="133" t="s">
        <v>214</v>
      </c>
      <c r="G23" s="133" t="s">
        <v>82</v>
      </c>
      <c r="H23" s="133"/>
      <c r="I23" s="133" t="s">
        <v>13</v>
      </c>
    </row>
    <row r="24" spans="1:9" s="99" customFormat="1" ht="30">
      <c r="A24" s="131" t="s">
        <v>8</v>
      </c>
      <c r="B24" s="131">
        <v>1357151</v>
      </c>
      <c r="C24" s="132">
        <v>6.7000000000000004E-2</v>
      </c>
      <c r="D24" s="131" t="s">
        <v>213</v>
      </c>
      <c r="E24" s="131" t="s">
        <v>253</v>
      </c>
      <c r="F24" s="133" t="s">
        <v>223</v>
      </c>
      <c r="G24" s="133" t="s">
        <v>82</v>
      </c>
      <c r="H24" s="133"/>
      <c r="I24" s="133" t="s">
        <v>13</v>
      </c>
    </row>
    <row r="25" spans="1:9" s="99" customFormat="1" ht="30">
      <c r="A25" s="131" t="s">
        <v>8</v>
      </c>
      <c r="B25" s="131">
        <v>1357153</v>
      </c>
      <c r="C25" s="132">
        <v>1.1120000000000001</v>
      </c>
      <c r="D25" s="131" t="s">
        <v>83</v>
      </c>
      <c r="E25" s="131" t="s">
        <v>253</v>
      </c>
      <c r="F25" s="133" t="s">
        <v>223</v>
      </c>
      <c r="G25" s="133" t="s">
        <v>82</v>
      </c>
      <c r="H25" s="133"/>
      <c r="I25" s="133" t="s">
        <v>13</v>
      </c>
    </row>
    <row r="26" spans="1:9" s="99" customFormat="1" ht="30">
      <c r="A26" s="131" t="s">
        <v>8</v>
      </c>
      <c r="B26" s="131">
        <v>1357155</v>
      </c>
      <c r="C26" s="132">
        <v>7.0999999999999994E-2</v>
      </c>
      <c r="D26" s="131" t="s">
        <v>80</v>
      </c>
      <c r="E26" s="131" t="s">
        <v>253</v>
      </c>
      <c r="F26" s="133" t="s">
        <v>223</v>
      </c>
      <c r="G26" s="133" t="s">
        <v>82</v>
      </c>
      <c r="H26" s="133"/>
      <c r="I26" s="133" t="s">
        <v>41</v>
      </c>
    </row>
    <row r="27" spans="1:9" s="3" customFormat="1">
      <c r="A27" s="32" t="s">
        <v>8</v>
      </c>
      <c r="B27" s="32">
        <v>1232353</v>
      </c>
      <c r="C27" s="32" t="s">
        <v>224</v>
      </c>
      <c r="D27" s="32" t="s">
        <v>15</v>
      </c>
      <c r="E27" s="32"/>
      <c r="F27" s="122" t="s">
        <v>204</v>
      </c>
      <c r="G27" s="122" t="s">
        <v>12</v>
      </c>
      <c r="H27" s="122"/>
      <c r="I27" s="122" t="s">
        <v>13</v>
      </c>
    </row>
    <row r="28" spans="1:9" s="97" customFormat="1" ht="30">
      <c r="A28" s="134" t="s">
        <v>8</v>
      </c>
      <c r="B28" s="134">
        <v>1357050</v>
      </c>
      <c r="C28" s="134" t="s">
        <v>225</v>
      </c>
      <c r="D28" s="134" t="s">
        <v>117</v>
      </c>
      <c r="E28" s="134" t="s">
        <v>724</v>
      </c>
      <c r="F28" s="135" t="s">
        <v>118</v>
      </c>
      <c r="G28" s="135" t="s">
        <v>119</v>
      </c>
      <c r="H28" s="135"/>
      <c r="I28" s="135" t="s">
        <v>120</v>
      </c>
    </row>
    <row r="29" spans="1:9">
      <c r="A29" s="30"/>
      <c r="B29" s="30"/>
      <c r="C29" s="30"/>
      <c r="D29" s="30"/>
      <c r="E29" s="30"/>
      <c r="F29" s="31"/>
      <c r="G29" s="31"/>
      <c r="H29" s="31"/>
      <c r="I29" s="31"/>
    </row>
    <row r="32" spans="1:9">
      <c r="A32" s="2" t="s">
        <v>263</v>
      </c>
      <c r="B32" s="2" t="s">
        <v>258</v>
      </c>
      <c r="C32" s="2" t="s">
        <v>261</v>
      </c>
      <c r="D32" s="2" t="s">
        <v>262</v>
      </c>
      <c r="F32" s="27" t="s">
        <v>256</v>
      </c>
      <c r="G32" s="27" t="s">
        <v>257</v>
      </c>
      <c r="H32" s="27" t="s">
        <v>720</v>
      </c>
      <c r="I32" s="27" t="s">
        <v>1031</v>
      </c>
    </row>
    <row r="33" spans="1:9">
      <c r="A33" s="2">
        <f>SUM(C16)</f>
        <v>62</v>
      </c>
      <c r="B33" s="2">
        <f>SUM(C10,C17,C19,C18,C20,C22,C23,C24,C25,C26)</f>
        <v>2.2890000000000001</v>
      </c>
      <c r="C33" s="2">
        <f>C15+C21</f>
        <v>6965.44</v>
      </c>
      <c r="D33" s="2">
        <f>C2+C4</f>
        <v>79.131</v>
      </c>
      <c r="F33" s="27">
        <v>2.9</v>
      </c>
      <c r="G33" s="27" t="str">
        <f>C28</f>
        <v>1,973</v>
      </c>
      <c r="H33" s="27">
        <f>C12+C13</f>
        <v>884.91</v>
      </c>
      <c r="I33" s="27" t="str">
        <f>C8</f>
        <v>22,780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E33" sqref="E33"/>
    </sheetView>
  </sheetViews>
  <sheetFormatPr defaultRowHeight="15"/>
  <cols>
    <col min="1" max="1" width="58.85546875" style="2" customWidth="1"/>
    <col min="2" max="2" width="15.28515625" style="2" customWidth="1"/>
    <col min="3" max="4" width="27" style="2" customWidth="1"/>
    <col min="5" max="5" width="25.85546875" style="2" customWidth="1"/>
    <col min="6" max="6" width="67.140625" style="2" customWidth="1"/>
    <col min="7" max="7" width="68.28515625" style="2" customWidth="1"/>
    <col min="8" max="8" width="20" style="2" customWidth="1"/>
    <col min="9" max="9" width="21.140625" style="2" customWidth="1"/>
    <col min="10" max="11" width="68.28515625" style="2" customWidth="1"/>
    <col min="12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67.140625" style="2" customWidth="1"/>
    <col min="263" max="263" width="68.28515625" style="2" customWidth="1"/>
    <col min="264" max="264" width="20" style="2" customWidth="1"/>
    <col min="265" max="265" width="21.140625" style="2" customWidth="1"/>
    <col min="266" max="267" width="68.28515625" style="2" customWidth="1"/>
    <col min="268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67.140625" style="2" customWidth="1"/>
    <col min="519" max="519" width="68.28515625" style="2" customWidth="1"/>
    <col min="520" max="520" width="20" style="2" customWidth="1"/>
    <col min="521" max="521" width="21.140625" style="2" customWidth="1"/>
    <col min="522" max="523" width="68.28515625" style="2" customWidth="1"/>
    <col min="524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67.140625" style="2" customWidth="1"/>
    <col min="775" max="775" width="68.28515625" style="2" customWidth="1"/>
    <col min="776" max="776" width="20" style="2" customWidth="1"/>
    <col min="777" max="777" width="21.140625" style="2" customWidth="1"/>
    <col min="778" max="779" width="68.28515625" style="2" customWidth="1"/>
    <col min="780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67.140625" style="2" customWidth="1"/>
    <col min="1031" max="1031" width="68.28515625" style="2" customWidth="1"/>
    <col min="1032" max="1032" width="20" style="2" customWidth="1"/>
    <col min="1033" max="1033" width="21.140625" style="2" customWidth="1"/>
    <col min="1034" max="1035" width="68.28515625" style="2" customWidth="1"/>
    <col min="1036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67.140625" style="2" customWidth="1"/>
    <col min="1287" max="1287" width="68.28515625" style="2" customWidth="1"/>
    <col min="1288" max="1288" width="20" style="2" customWidth="1"/>
    <col min="1289" max="1289" width="21.140625" style="2" customWidth="1"/>
    <col min="1290" max="1291" width="68.28515625" style="2" customWidth="1"/>
    <col min="1292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67.140625" style="2" customWidth="1"/>
    <col min="1543" max="1543" width="68.28515625" style="2" customWidth="1"/>
    <col min="1544" max="1544" width="20" style="2" customWidth="1"/>
    <col min="1545" max="1545" width="21.140625" style="2" customWidth="1"/>
    <col min="1546" max="1547" width="68.28515625" style="2" customWidth="1"/>
    <col min="1548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67.140625" style="2" customWidth="1"/>
    <col min="1799" max="1799" width="68.28515625" style="2" customWidth="1"/>
    <col min="1800" max="1800" width="20" style="2" customWidth="1"/>
    <col min="1801" max="1801" width="21.140625" style="2" customWidth="1"/>
    <col min="1802" max="1803" width="68.28515625" style="2" customWidth="1"/>
    <col min="1804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67.140625" style="2" customWidth="1"/>
    <col min="2055" max="2055" width="68.28515625" style="2" customWidth="1"/>
    <col min="2056" max="2056" width="20" style="2" customWidth="1"/>
    <col min="2057" max="2057" width="21.140625" style="2" customWidth="1"/>
    <col min="2058" max="2059" width="68.28515625" style="2" customWidth="1"/>
    <col min="2060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67.140625" style="2" customWidth="1"/>
    <col min="2311" max="2311" width="68.28515625" style="2" customWidth="1"/>
    <col min="2312" max="2312" width="20" style="2" customWidth="1"/>
    <col min="2313" max="2313" width="21.140625" style="2" customWidth="1"/>
    <col min="2314" max="2315" width="68.28515625" style="2" customWidth="1"/>
    <col min="2316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67.140625" style="2" customWidth="1"/>
    <col min="2567" max="2567" width="68.28515625" style="2" customWidth="1"/>
    <col min="2568" max="2568" width="20" style="2" customWidth="1"/>
    <col min="2569" max="2569" width="21.140625" style="2" customWidth="1"/>
    <col min="2570" max="2571" width="68.28515625" style="2" customWidth="1"/>
    <col min="2572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67.140625" style="2" customWidth="1"/>
    <col min="2823" max="2823" width="68.28515625" style="2" customWidth="1"/>
    <col min="2824" max="2824" width="20" style="2" customWidth="1"/>
    <col min="2825" max="2825" width="21.140625" style="2" customWidth="1"/>
    <col min="2826" max="2827" width="68.28515625" style="2" customWidth="1"/>
    <col min="2828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67.140625" style="2" customWidth="1"/>
    <col min="3079" max="3079" width="68.28515625" style="2" customWidth="1"/>
    <col min="3080" max="3080" width="20" style="2" customWidth="1"/>
    <col min="3081" max="3081" width="21.140625" style="2" customWidth="1"/>
    <col min="3082" max="3083" width="68.28515625" style="2" customWidth="1"/>
    <col min="3084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67.140625" style="2" customWidth="1"/>
    <col min="3335" max="3335" width="68.28515625" style="2" customWidth="1"/>
    <col min="3336" max="3336" width="20" style="2" customWidth="1"/>
    <col min="3337" max="3337" width="21.140625" style="2" customWidth="1"/>
    <col min="3338" max="3339" width="68.28515625" style="2" customWidth="1"/>
    <col min="3340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67.140625" style="2" customWidth="1"/>
    <col min="3591" max="3591" width="68.28515625" style="2" customWidth="1"/>
    <col min="3592" max="3592" width="20" style="2" customWidth="1"/>
    <col min="3593" max="3593" width="21.140625" style="2" customWidth="1"/>
    <col min="3594" max="3595" width="68.28515625" style="2" customWidth="1"/>
    <col min="3596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67.140625" style="2" customWidth="1"/>
    <col min="3847" max="3847" width="68.28515625" style="2" customWidth="1"/>
    <col min="3848" max="3848" width="20" style="2" customWidth="1"/>
    <col min="3849" max="3849" width="21.140625" style="2" customWidth="1"/>
    <col min="3850" max="3851" width="68.28515625" style="2" customWidth="1"/>
    <col min="3852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67.140625" style="2" customWidth="1"/>
    <col min="4103" max="4103" width="68.28515625" style="2" customWidth="1"/>
    <col min="4104" max="4104" width="20" style="2" customWidth="1"/>
    <col min="4105" max="4105" width="21.140625" style="2" customWidth="1"/>
    <col min="4106" max="4107" width="68.28515625" style="2" customWidth="1"/>
    <col min="4108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67.140625" style="2" customWidth="1"/>
    <col min="4359" max="4359" width="68.28515625" style="2" customWidth="1"/>
    <col min="4360" max="4360" width="20" style="2" customWidth="1"/>
    <col min="4361" max="4361" width="21.140625" style="2" customWidth="1"/>
    <col min="4362" max="4363" width="68.28515625" style="2" customWidth="1"/>
    <col min="4364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67.140625" style="2" customWidth="1"/>
    <col min="4615" max="4615" width="68.28515625" style="2" customWidth="1"/>
    <col min="4616" max="4616" width="20" style="2" customWidth="1"/>
    <col min="4617" max="4617" width="21.140625" style="2" customWidth="1"/>
    <col min="4618" max="4619" width="68.28515625" style="2" customWidth="1"/>
    <col min="4620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67.140625" style="2" customWidth="1"/>
    <col min="4871" max="4871" width="68.28515625" style="2" customWidth="1"/>
    <col min="4872" max="4872" width="20" style="2" customWidth="1"/>
    <col min="4873" max="4873" width="21.140625" style="2" customWidth="1"/>
    <col min="4874" max="4875" width="68.28515625" style="2" customWidth="1"/>
    <col min="4876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67.140625" style="2" customWidth="1"/>
    <col min="5127" max="5127" width="68.28515625" style="2" customWidth="1"/>
    <col min="5128" max="5128" width="20" style="2" customWidth="1"/>
    <col min="5129" max="5129" width="21.140625" style="2" customWidth="1"/>
    <col min="5130" max="5131" width="68.28515625" style="2" customWidth="1"/>
    <col min="5132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67.140625" style="2" customWidth="1"/>
    <col min="5383" max="5383" width="68.28515625" style="2" customWidth="1"/>
    <col min="5384" max="5384" width="20" style="2" customWidth="1"/>
    <col min="5385" max="5385" width="21.140625" style="2" customWidth="1"/>
    <col min="5386" max="5387" width="68.28515625" style="2" customWidth="1"/>
    <col min="5388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67.140625" style="2" customWidth="1"/>
    <col min="5639" max="5639" width="68.28515625" style="2" customWidth="1"/>
    <col min="5640" max="5640" width="20" style="2" customWidth="1"/>
    <col min="5641" max="5641" width="21.140625" style="2" customWidth="1"/>
    <col min="5642" max="5643" width="68.28515625" style="2" customWidth="1"/>
    <col min="5644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67.140625" style="2" customWidth="1"/>
    <col min="5895" max="5895" width="68.28515625" style="2" customWidth="1"/>
    <col min="5896" max="5896" width="20" style="2" customWidth="1"/>
    <col min="5897" max="5897" width="21.140625" style="2" customWidth="1"/>
    <col min="5898" max="5899" width="68.28515625" style="2" customWidth="1"/>
    <col min="5900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67.140625" style="2" customWidth="1"/>
    <col min="6151" max="6151" width="68.28515625" style="2" customWidth="1"/>
    <col min="6152" max="6152" width="20" style="2" customWidth="1"/>
    <col min="6153" max="6153" width="21.140625" style="2" customWidth="1"/>
    <col min="6154" max="6155" width="68.28515625" style="2" customWidth="1"/>
    <col min="6156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67.140625" style="2" customWidth="1"/>
    <col min="6407" max="6407" width="68.28515625" style="2" customWidth="1"/>
    <col min="6408" max="6408" width="20" style="2" customWidth="1"/>
    <col min="6409" max="6409" width="21.140625" style="2" customWidth="1"/>
    <col min="6410" max="6411" width="68.28515625" style="2" customWidth="1"/>
    <col min="6412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67.140625" style="2" customWidth="1"/>
    <col min="6663" max="6663" width="68.28515625" style="2" customWidth="1"/>
    <col min="6664" max="6664" width="20" style="2" customWidth="1"/>
    <col min="6665" max="6665" width="21.140625" style="2" customWidth="1"/>
    <col min="6666" max="6667" width="68.28515625" style="2" customWidth="1"/>
    <col min="6668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67.140625" style="2" customWidth="1"/>
    <col min="6919" max="6919" width="68.28515625" style="2" customWidth="1"/>
    <col min="6920" max="6920" width="20" style="2" customWidth="1"/>
    <col min="6921" max="6921" width="21.140625" style="2" customWidth="1"/>
    <col min="6922" max="6923" width="68.28515625" style="2" customWidth="1"/>
    <col min="6924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67.140625" style="2" customWidth="1"/>
    <col min="7175" max="7175" width="68.28515625" style="2" customWidth="1"/>
    <col min="7176" max="7176" width="20" style="2" customWidth="1"/>
    <col min="7177" max="7177" width="21.140625" style="2" customWidth="1"/>
    <col min="7178" max="7179" width="68.28515625" style="2" customWidth="1"/>
    <col min="7180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67.140625" style="2" customWidth="1"/>
    <col min="7431" max="7431" width="68.28515625" style="2" customWidth="1"/>
    <col min="7432" max="7432" width="20" style="2" customWidth="1"/>
    <col min="7433" max="7433" width="21.140625" style="2" customWidth="1"/>
    <col min="7434" max="7435" width="68.28515625" style="2" customWidth="1"/>
    <col min="7436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67.140625" style="2" customWidth="1"/>
    <col min="7687" max="7687" width="68.28515625" style="2" customWidth="1"/>
    <col min="7688" max="7688" width="20" style="2" customWidth="1"/>
    <col min="7689" max="7689" width="21.140625" style="2" customWidth="1"/>
    <col min="7690" max="7691" width="68.28515625" style="2" customWidth="1"/>
    <col min="7692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67.140625" style="2" customWidth="1"/>
    <col min="7943" max="7943" width="68.28515625" style="2" customWidth="1"/>
    <col min="7944" max="7944" width="20" style="2" customWidth="1"/>
    <col min="7945" max="7945" width="21.140625" style="2" customWidth="1"/>
    <col min="7946" max="7947" width="68.28515625" style="2" customWidth="1"/>
    <col min="7948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67.140625" style="2" customWidth="1"/>
    <col min="8199" max="8199" width="68.28515625" style="2" customWidth="1"/>
    <col min="8200" max="8200" width="20" style="2" customWidth="1"/>
    <col min="8201" max="8201" width="21.140625" style="2" customWidth="1"/>
    <col min="8202" max="8203" width="68.28515625" style="2" customWidth="1"/>
    <col min="8204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67.140625" style="2" customWidth="1"/>
    <col min="8455" max="8455" width="68.28515625" style="2" customWidth="1"/>
    <col min="8456" max="8456" width="20" style="2" customWidth="1"/>
    <col min="8457" max="8457" width="21.140625" style="2" customWidth="1"/>
    <col min="8458" max="8459" width="68.28515625" style="2" customWidth="1"/>
    <col min="8460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67.140625" style="2" customWidth="1"/>
    <col min="8711" max="8711" width="68.28515625" style="2" customWidth="1"/>
    <col min="8712" max="8712" width="20" style="2" customWidth="1"/>
    <col min="8713" max="8713" width="21.140625" style="2" customWidth="1"/>
    <col min="8714" max="8715" width="68.28515625" style="2" customWidth="1"/>
    <col min="8716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67.140625" style="2" customWidth="1"/>
    <col min="8967" max="8967" width="68.28515625" style="2" customWidth="1"/>
    <col min="8968" max="8968" width="20" style="2" customWidth="1"/>
    <col min="8969" max="8969" width="21.140625" style="2" customWidth="1"/>
    <col min="8970" max="8971" width="68.28515625" style="2" customWidth="1"/>
    <col min="8972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67.140625" style="2" customWidth="1"/>
    <col min="9223" max="9223" width="68.28515625" style="2" customWidth="1"/>
    <col min="9224" max="9224" width="20" style="2" customWidth="1"/>
    <col min="9225" max="9225" width="21.140625" style="2" customWidth="1"/>
    <col min="9226" max="9227" width="68.28515625" style="2" customWidth="1"/>
    <col min="9228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67.140625" style="2" customWidth="1"/>
    <col min="9479" max="9479" width="68.28515625" style="2" customWidth="1"/>
    <col min="9480" max="9480" width="20" style="2" customWidth="1"/>
    <col min="9481" max="9481" width="21.140625" style="2" customWidth="1"/>
    <col min="9482" max="9483" width="68.28515625" style="2" customWidth="1"/>
    <col min="9484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67.140625" style="2" customWidth="1"/>
    <col min="9735" max="9735" width="68.28515625" style="2" customWidth="1"/>
    <col min="9736" max="9736" width="20" style="2" customWidth="1"/>
    <col min="9737" max="9737" width="21.140625" style="2" customWidth="1"/>
    <col min="9738" max="9739" width="68.28515625" style="2" customWidth="1"/>
    <col min="9740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67.140625" style="2" customWidth="1"/>
    <col min="9991" max="9991" width="68.28515625" style="2" customWidth="1"/>
    <col min="9992" max="9992" width="20" style="2" customWidth="1"/>
    <col min="9993" max="9993" width="21.140625" style="2" customWidth="1"/>
    <col min="9994" max="9995" width="68.28515625" style="2" customWidth="1"/>
    <col min="9996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67.140625" style="2" customWidth="1"/>
    <col min="10247" max="10247" width="68.28515625" style="2" customWidth="1"/>
    <col min="10248" max="10248" width="20" style="2" customWidth="1"/>
    <col min="10249" max="10249" width="21.140625" style="2" customWidth="1"/>
    <col min="10250" max="10251" width="68.28515625" style="2" customWidth="1"/>
    <col min="10252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67.140625" style="2" customWidth="1"/>
    <col min="10503" max="10503" width="68.28515625" style="2" customWidth="1"/>
    <col min="10504" max="10504" width="20" style="2" customWidth="1"/>
    <col min="10505" max="10505" width="21.140625" style="2" customWidth="1"/>
    <col min="10506" max="10507" width="68.28515625" style="2" customWidth="1"/>
    <col min="10508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67.140625" style="2" customWidth="1"/>
    <col min="10759" max="10759" width="68.28515625" style="2" customWidth="1"/>
    <col min="10760" max="10760" width="20" style="2" customWidth="1"/>
    <col min="10761" max="10761" width="21.140625" style="2" customWidth="1"/>
    <col min="10762" max="10763" width="68.28515625" style="2" customWidth="1"/>
    <col min="10764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67.140625" style="2" customWidth="1"/>
    <col min="11015" max="11015" width="68.28515625" style="2" customWidth="1"/>
    <col min="11016" max="11016" width="20" style="2" customWidth="1"/>
    <col min="11017" max="11017" width="21.140625" style="2" customWidth="1"/>
    <col min="11018" max="11019" width="68.28515625" style="2" customWidth="1"/>
    <col min="11020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67.140625" style="2" customWidth="1"/>
    <col min="11271" max="11271" width="68.28515625" style="2" customWidth="1"/>
    <col min="11272" max="11272" width="20" style="2" customWidth="1"/>
    <col min="11273" max="11273" width="21.140625" style="2" customWidth="1"/>
    <col min="11274" max="11275" width="68.28515625" style="2" customWidth="1"/>
    <col min="11276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67.140625" style="2" customWidth="1"/>
    <col min="11527" max="11527" width="68.28515625" style="2" customWidth="1"/>
    <col min="11528" max="11528" width="20" style="2" customWidth="1"/>
    <col min="11529" max="11529" width="21.140625" style="2" customWidth="1"/>
    <col min="11530" max="11531" width="68.28515625" style="2" customWidth="1"/>
    <col min="11532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67.140625" style="2" customWidth="1"/>
    <col min="11783" max="11783" width="68.28515625" style="2" customWidth="1"/>
    <col min="11784" max="11784" width="20" style="2" customWidth="1"/>
    <col min="11785" max="11785" width="21.140625" style="2" customWidth="1"/>
    <col min="11786" max="11787" width="68.28515625" style="2" customWidth="1"/>
    <col min="11788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67.140625" style="2" customWidth="1"/>
    <col min="12039" max="12039" width="68.28515625" style="2" customWidth="1"/>
    <col min="12040" max="12040" width="20" style="2" customWidth="1"/>
    <col min="12041" max="12041" width="21.140625" style="2" customWidth="1"/>
    <col min="12042" max="12043" width="68.28515625" style="2" customWidth="1"/>
    <col min="12044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67.140625" style="2" customWidth="1"/>
    <col min="12295" max="12295" width="68.28515625" style="2" customWidth="1"/>
    <col min="12296" max="12296" width="20" style="2" customWidth="1"/>
    <col min="12297" max="12297" width="21.140625" style="2" customWidth="1"/>
    <col min="12298" max="12299" width="68.28515625" style="2" customWidth="1"/>
    <col min="12300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67.140625" style="2" customWidth="1"/>
    <col min="12551" max="12551" width="68.28515625" style="2" customWidth="1"/>
    <col min="12552" max="12552" width="20" style="2" customWidth="1"/>
    <col min="12553" max="12553" width="21.140625" style="2" customWidth="1"/>
    <col min="12554" max="12555" width="68.28515625" style="2" customWidth="1"/>
    <col min="12556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67.140625" style="2" customWidth="1"/>
    <col min="12807" max="12807" width="68.28515625" style="2" customWidth="1"/>
    <col min="12808" max="12808" width="20" style="2" customWidth="1"/>
    <col min="12809" max="12809" width="21.140625" style="2" customWidth="1"/>
    <col min="12810" max="12811" width="68.28515625" style="2" customWidth="1"/>
    <col min="12812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67.140625" style="2" customWidth="1"/>
    <col min="13063" max="13063" width="68.28515625" style="2" customWidth="1"/>
    <col min="13064" max="13064" width="20" style="2" customWidth="1"/>
    <col min="13065" max="13065" width="21.140625" style="2" customWidth="1"/>
    <col min="13066" max="13067" width="68.28515625" style="2" customWidth="1"/>
    <col min="13068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67.140625" style="2" customWidth="1"/>
    <col min="13319" max="13319" width="68.28515625" style="2" customWidth="1"/>
    <col min="13320" max="13320" width="20" style="2" customWidth="1"/>
    <col min="13321" max="13321" width="21.140625" style="2" customWidth="1"/>
    <col min="13322" max="13323" width="68.28515625" style="2" customWidth="1"/>
    <col min="13324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67.140625" style="2" customWidth="1"/>
    <col min="13575" max="13575" width="68.28515625" style="2" customWidth="1"/>
    <col min="13576" max="13576" width="20" style="2" customWidth="1"/>
    <col min="13577" max="13577" width="21.140625" style="2" customWidth="1"/>
    <col min="13578" max="13579" width="68.28515625" style="2" customWidth="1"/>
    <col min="13580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67.140625" style="2" customWidth="1"/>
    <col min="13831" max="13831" width="68.28515625" style="2" customWidth="1"/>
    <col min="13832" max="13832" width="20" style="2" customWidth="1"/>
    <col min="13833" max="13833" width="21.140625" style="2" customWidth="1"/>
    <col min="13834" max="13835" width="68.28515625" style="2" customWidth="1"/>
    <col min="13836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67.140625" style="2" customWidth="1"/>
    <col min="14087" max="14087" width="68.28515625" style="2" customWidth="1"/>
    <col min="14088" max="14088" width="20" style="2" customWidth="1"/>
    <col min="14089" max="14089" width="21.140625" style="2" customWidth="1"/>
    <col min="14090" max="14091" width="68.28515625" style="2" customWidth="1"/>
    <col min="14092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67.140625" style="2" customWidth="1"/>
    <col min="14343" max="14343" width="68.28515625" style="2" customWidth="1"/>
    <col min="14344" max="14344" width="20" style="2" customWidth="1"/>
    <col min="14345" max="14345" width="21.140625" style="2" customWidth="1"/>
    <col min="14346" max="14347" width="68.28515625" style="2" customWidth="1"/>
    <col min="14348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67.140625" style="2" customWidth="1"/>
    <col min="14599" max="14599" width="68.28515625" style="2" customWidth="1"/>
    <col min="14600" max="14600" width="20" style="2" customWidth="1"/>
    <col min="14601" max="14601" width="21.140625" style="2" customWidth="1"/>
    <col min="14602" max="14603" width="68.28515625" style="2" customWidth="1"/>
    <col min="14604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67.140625" style="2" customWidth="1"/>
    <col min="14855" max="14855" width="68.28515625" style="2" customWidth="1"/>
    <col min="14856" max="14856" width="20" style="2" customWidth="1"/>
    <col min="14857" max="14857" width="21.140625" style="2" customWidth="1"/>
    <col min="14858" max="14859" width="68.28515625" style="2" customWidth="1"/>
    <col min="14860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67.140625" style="2" customWidth="1"/>
    <col min="15111" max="15111" width="68.28515625" style="2" customWidth="1"/>
    <col min="15112" max="15112" width="20" style="2" customWidth="1"/>
    <col min="15113" max="15113" width="21.140625" style="2" customWidth="1"/>
    <col min="15114" max="15115" width="68.28515625" style="2" customWidth="1"/>
    <col min="15116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67.140625" style="2" customWidth="1"/>
    <col min="15367" max="15367" width="68.28515625" style="2" customWidth="1"/>
    <col min="15368" max="15368" width="20" style="2" customWidth="1"/>
    <col min="15369" max="15369" width="21.140625" style="2" customWidth="1"/>
    <col min="15370" max="15371" width="68.28515625" style="2" customWidth="1"/>
    <col min="15372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67.140625" style="2" customWidth="1"/>
    <col min="15623" max="15623" width="68.28515625" style="2" customWidth="1"/>
    <col min="15624" max="15624" width="20" style="2" customWidth="1"/>
    <col min="15625" max="15625" width="21.140625" style="2" customWidth="1"/>
    <col min="15626" max="15627" width="68.28515625" style="2" customWidth="1"/>
    <col min="15628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67.140625" style="2" customWidth="1"/>
    <col min="15879" max="15879" width="68.28515625" style="2" customWidth="1"/>
    <col min="15880" max="15880" width="20" style="2" customWidth="1"/>
    <col min="15881" max="15881" width="21.140625" style="2" customWidth="1"/>
    <col min="15882" max="15883" width="68.28515625" style="2" customWidth="1"/>
    <col min="15884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67.140625" style="2" customWidth="1"/>
    <col min="16135" max="16135" width="68.28515625" style="2" customWidth="1"/>
    <col min="16136" max="16136" width="20" style="2" customWidth="1"/>
    <col min="16137" max="16137" width="21.140625" style="2" customWidth="1"/>
    <col min="16138" max="16139" width="68.28515625" style="2" customWidth="1"/>
    <col min="16140" max="16384" width="9.140625" style="2"/>
  </cols>
  <sheetData>
    <row r="1" spans="1:11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1" s="95" customFormat="1">
      <c r="A2" s="95" t="s">
        <v>8</v>
      </c>
      <c r="B2" s="95">
        <v>1366026</v>
      </c>
      <c r="C2" s="95" t="s">
        <v>226</v>
      </c>
      <c r="D2" s="95" t="s">
        <v>263</v>
      </c>
      <c r="E2" s="95" t="s">
        <v>227</v>
      </c>
      <c r="F2" s="95" t="s">
        <v>228</v>
      </c>
      <c r="G2" s="95" t="s">
        <v>229</v>
      </c>
      <c r="I2" s="95" t="s">
        <v>13</v>
      </c>
    </row>
    <row r="3" spans="1:11" s="3" customFormat="1">
      <c r="A3" s="3" t="s">
        <v>8</v>
      </c>
      <c r="B3" s="3">
        <v>1382157</v>
      </c>
      <c r="C3" s="3" t="s">
        <v>230</v>
      </c>
      <c r="E3" s="3" t="s">
        <v>15</v>
      </c>
      <c r="F3" s="3" t="s">
        <v>228</v>
      </c>
      <c r="G3" s="3" t="s">
        <v>16</v>
      </c>
      <c r="H3" s="3" t="s">
        <v>17</v>
      </c>
    </row>
    <row r="4" spans="1:11" s="95" customFormat="1">
      <c r="A4" s="95" t="s">
        <v>8</v>
      </c>
      <c r="B4" s="95">
        <v>1367333</v>
      </c>
      <c r="C4" s="95" t="s">
        <v>107</v>
      </c>
      <c r="D4" s="95" t="s">
        <v>263</v>
      </c>
      <c r="E4" s="95" t="s">
        <v>30</v>
      </c>
      <c r="F4" s="95" t="s">
        <v>139</v>
      </c>
      <c r="I4" s="95" t="s">
        <v>13</v>
      </c>
      <c r="J4" s="95" t="s">
        <v>231</v>
      </c>
      <c r="K4" s="95" t="s">
        <v>231</v>
      </c>
    </row>
    <row r="5" spans="1:11" s="3" customFormat="1">
      <c r="A5" s="3" t="s">
        <v>8</v>
      </c>
      <c r="B5" s="3">
        <v>1283637</v>
      </c>
      <c r="C5" s="3" t="s">
        <v>232</v>
      </c>
      <c r="E5" s="3" t="s">
        <v>10</v>
      </c>
      <c r="F5" s="3" t="s">
        <v>228</v>
      </c>
      <c r="G5" s="3" t="s">
        <v>12</v>
      </c>
      <c r="I5" s="3" t="s">
        <v>13</v>
      </c>
    </row>
    <row r="6" spans="1:11" s="3" customFormat="1">
      <c r="A6" s="3" t="s">
        <v>8</v>
      </c>
      <c r="B6" s="3">
        <v>1420908</v>
      </c>
      <c r="C6" s="3" t="s">
        <v>233</v>
      </c>
      <c r="E6" s="3" t="s">
        <v>19</v>
      </c>
      <c r="F6" s="3" t="s">
        <v>228</v>
      </c>
      <c r="G6" s="3" t="s">
        <v>12</v>
      </c>
      <c r="I6" s="3" t="s">
        <v>13</v>
      </c>
    </row>
    <row r="7" spans="1:11" s="3" customFormat="1">
      <c r="A7" s="3" t="s">
        <v>8</v>
      </c>
      <c r="B7" s="3">
        <v>1233294</v>
      </c>
      <c r="C7" s="3" t="s">
        <v>234</v>
      </c>
      <c r="E7" s="3" t="s">
        <v>60</v>
      </c>
      <c r="F7" s="3" t="s">
        <v>228</v>
      </c>
      <c r="G7" s="3" t="s">
        <v>12</v>
      </c>
      <c r="I7" s="3" t="s">
        <v>13</v>
      </c>
    </row>
    <row r="8" spans="1:11" s="97" customFormat="1">
      <c r="A8" s="97" t="s">
        <v>8</v>
      </c>
      <c r="B8" s="97">
        <v>1365972</v>
      </c>
      <c r="C8" s="97" t="s">
        <v>235</v>
      </c>
      <c r="D8" s="97" t="s">
        <v>259</v>
      </c>
      <c r="E8" s="97" t="s">
        <v>87</v>
      </c>
      <c r="F8" s="97" t="s">
        <v>228</v>
      </c>
      <c r="G8" s="97" t="s">
        <v>36</v>
      </c>
      <c r="I8" s="97" t="s">
        <v>13</v>
      </c>
    </row>
    <row r="9" spans="1:11" s="3" customFormat="1">
      <c r="A9" s="3" t="s">
        <v>8</v>
      </c>
      <c r="B9" s="3">
        <v>1365973</v>
      </c>
      <c r="C9" s="3" t="s">
        <v>236</v>
      </c>
      <c r="E9" s="3" t="s">
        <v>19</v>
      </c>
      <c r="F9" s="3" t="s">
        <v>228</v>
      </c>
      <c r="G9" s="3" t="s">
        <v>64</v>
      </c>
      <c r="I9" s="3" t="s">
        <v>13</v>
      </c>
    </row>
    <row r="10" spans="1:11" s="94" customFormat="1">
      <c r="A10" s="94" t="s">
        <v>8</v>
      </c>
      <c r="B10" s="94">
        <v>1365718</v>
      </c>
      <c r="C10" s="94" t="s">
        <v>237</v>
      </c>
      <c r="D10" s="94" t="s">
        <v>264</v>
      </c>
      <c r="E10" s="94" t="s">
        <v>24</v>
      </c>
      <c r="F10" s="94" t="s">
        <v>57</v>
      </c>
      <c r="G10" s="94" t="s">
        <v>26</v>
      </c>
      <c r="I10" s="94" t="s">
        <v>41</v>
      </c>
    </row>
    <row r="11" spans="1:11" s="3" customFormat="1">
      <c r="A11" s="3" t="s">
        <v>8</v>
      </c>
      <c r="B11" s="3">
        <v>1365974</v>
      </c>
      <c r="C11" s="3" t="s">
        <v>238</v>
      </c>
      <c r="E11" s="3" t="s">
        <v>19</v>
      </c>
      <c r="F11" s="3" t="s">
        <v>228</v>
      </c>
      <c r="G11" s="3" t="s">
        <v>62</v>
      </c>
      <c r="I11" s="3" t="s">
        <v>13</v>
      </c>
    </row>
    <row r="12" spans="1:11" s="3" customFormat="1">
      <c r="A12" s="3" t="s">
        <v>8</v>
      </c>
      <c r="B12" s="3">
        <v>1365719</v>
      </c>
      <c r="C12" s="3" t="s">
        <v>239</v>
      </c>
      <c r="E12" s="3" t="s">
        <v>66</v>
      </c>
      <c r="F12" s="3" t="s">
        <v>67</v>
      </c>
      <c r="G12" s="3" t="s">
        <v>12</v>
      </c>
      <c r="I12" s="3" t="s">
        <v>13</v>
      </c>
    </row>
    <row r="13" spans="1:11" s="97" customFormat="1">
      <c r="A13" s="97" t="s">
        <v>8</v>
      </c>
      <c r="B13" s="97">
        <v>1365720</v>
      </c>
      <c r="C13" s="120">
        <v>2.08</v>
      </c>
      <c r="D13" s="97" t="s">
        <v>256</v>
      </c>
      <c r="E13" s="97" t="s">
        <v>48</v>
      </c>
      <c r="F13" s="97" t="s">
        <v>49</v>
      </c>
      <c r="G13" s="97" t="s">
        <v>112</v>
      </c>
      <c r="I13" s="97" t="s">
        <v>92</v>
      </c>
    </row>
    <row r="14" spans="1:11" s="99" customFormat="1">
      <c r="A14" s="99" t="s">
        <v>8</v>
      </c>
      <c r="B14" s="99">
        <v>1365721</v>
      </c>
      <c r="C14" s="103">
        <v>0.04</v>
      </c>
      <c r="D14" s="99" t="s">
        <v>258</v>
      </c>
      <c r="E14" s="99" t="s">
        <v>85</v>
      </c>
      <c r="F14" s="99" t="s">
        <v>240</v>
      </c>
      <c r="G14" s="99" t="s">
        <v>241</v>
      </c>
      <c r="I14" s="99" t="s">
        <v>41</v>
      </c>
    </row>
    <row r="15" spans="1:11" s="99" customFormat="1">
      <c r="A15" s="99" t="s">
        <v>8</v>
      </c>
      <c r="B15" s="99">
        <v>1365722</v>
      </c>
      <c r="C15" s="103">
        <v>0.1</v>
      </c>
      <c r="D15" s="99" t="s">
        <v>258</v>
      </c>
      <c r="E15" s="99" t="s">
        <v>85</v>
      </c>
      <c r="F15" s="99" t="s">
        <v>76</v>
      </c>
      <c r="G15" s="99" t="s">
        <v>241</v>
      </c>
      <c r="I15" s="99" t="s">
        <v>41</v>
      </c>
    </row>
    <row r="16" spans="1:11" s="99" customFormat="1">
      <c r="A16" s="99" t="s">
        <v>8</v>
      </c>
      <c r="B16" s="99">
        <v>1365723</v>
      </c>
      <c r="C16" s="103">
        <v>1.2849999999999999</v>
      </c>
      <c r="D16" s="99" t="s">
        <v>258</v>
      </c>
      <c r="E16" s="99" t="s">
        <v>83</v>
      </c>
      <c r="F16" s="99" t="s">
        <v>240</v>
      </c>
      <c r="G16" s="99" t="s">
        <v>82</v>
      </c>
      <c r="I16" s="99" t="s">
        <v>41</v>
      </c>
    </row>
    <row r="17" spans="1:9" s="99" customFormat="1">
      <c r="A17" s="99" t="s">
        <v>8</v>
      </c>
      <c r="B17" s="99">
        <v>1365724</v>
      </c>
      <c r="C17" s="103">
        <v>4.7E-2</v>
      </c>
      <c r="D17" s="99" t="s">
        <v>258</v>
      </c>
      <c r="E17" s="99" t="s">
        <v>83</v>
      </c>
      <c r="F17" s="99" t="s">
        <v>214</v>
      </c>
      <c r="G17" s="99" t="s">
        <v>82</v>
      </c>
      <c r="I17" s="99" t="s">
        <v>41</v>
      </c>
    </row>
    <row r="18" spans="1:9" s="99" customFormat="1">
      <c r="A18" s="99" t="s">
        <v>8</v>
      </c>
      <c r="B18" s="99">
        <v>1365725</v>
      </c>
      <c r="C18" s="103">
        <v>6.7000000000000004E-2</v>
      </c>
      <c r="D18" s="99" t="s">
        <v>258</v>
      </c>
      <c r="E18" s="99" t="s">
        <v>80</v>
      </c>
      <c r="F18" s="99" t="s">
        <v>240</v>
      </c>
      <c r="G18" s="99" t="s">
        <v>82</v>
      </c>
      <c r="I18" s="99" t="s">
        <v>41</v>
      </c>
    </row>
    <row r="19" spans="1:9" s="99" customFormat="1">
      <c r="A19" s="99" t="s">
        <v>8</v>
      </c>
      <c r="B19" s="99">
        <v>1365726</v>
      </c>
      <c r="C19" s="103">
        <v>6.2E-2</v>
      </c>
      <c r="D19" s="99" t="s">
        <v>258</v>
      </c>
      <c r="E19" s="99" t="s">
        <v>213</v>
      </c>
      <c r="F19" s="99" t="s">
        <v>240</v>
      </c>
      <c r="G19" s="99" t="s">
        <v>82</v>
      </c>
      <c r="I19" s="99" t="s">
        <v>41</v>
      </c>
    </row>
    <row r="20" spans="1:9" s="99" customFormat="1">
      <c r="A20" s="99" t="s">
        <v>8</v>
      </c>
      <c r="B20" s="99">
        <v>1365727</v>
      </c>
      <c r="C20" s="103">
        <v>0.27500000000000002</v>
      </c>
      <c r="D20" s="99" t="s">
        <v>258</v>
      </c>
      <c r="E20" s="99" t="s">
        <v>75</v>
      </c>
      <c r="F20" s="99" t="s">
        <v>76</v>
      </c>
      <c r="G20" s="99" t="s">
        <v>241</v>
      </c>
      <c r="I20" s="99" t="s">
        <v>41</v>
      </c>
    </row>
    <row r="21" spans="1:9" s="3" customFormat="1">
      <c r="A21" s="3" t="s">
        <v>8</v>
      </c>
      <c r="B21" s="3">
        <v>1244132</v>
      </c>
      <c r="C21" s="7">
        <v>93.81</v>
      </c>
      <c r="E21" s="3" t="s">
        <v>73</v>
      </c>
      <c r="F21" s="3" t="s">
        <v>228</v>
      </c>
      <c r="G21" s="3" t="s">
        <v>12</v>
      </c>
      <c r="I21" s="3" t="s">
        <v>13</v>
      </c>
    </row>
    <row r="22" spans="1:9" s="3" customFormat="1">
      <c r="A22" s="3" t="s">
        <v>8</v>
      </c>
      <c r="B22" s="3">
        <v>1365994</v>
      </c>
      <c r="C22" s="6">
        <v>6114.6</v>
      </c>
      <c r="E22" s="3" t="s">
        <v>15</v>
      </c>
      <c r="F22" s="3" t="s">
        <v>228</v>
      </c>
      <c r="G22" s="3" t="s">
        <v>16</v>
      </c>
      <c r="H22" s="3" t="s">
        <v>17</v>
      </c>
    </row>
    <row r="23" spans="1:9" s="3" customFormat="1">
      <c r="A23" s="3" t="s">
        <v>8</v>
      </c>
      <c r="B23" s="3">
        <v>1366003</v>
      </c>
      <c r="C23" s="3" t="s">
        <v>233</v>
      </c>
      <c r="E23" s="3" t="s">
        <v>19</v>
      </c>
      <c r="F23" s="3" t="s">
        <v>228</v>
      </c>
      <c r="G23" s="3" t="s">
        <v>12</v>
      </c>
      <c r="I23" s="3" t="s">
        <v>13</v>
      </c>
    </row>
    <row r="24" spans="1:9" s="3" customFormat="1">
      <c r="A24" s="3" t="s">
        <v>8</v>
      </c>
      <c r="B24" s="3">
        <v>1232373</v>
      </c>
      <c r="C24" s="3" t="s">
        <v>242</v>
      </c>
      <c r="E24" s="3" t="s">
        <v>15</v>
      </c>
      <c r="F24" s="3" t="s">
        <v>228</v>
      </c>
      <c r="G24" s="3" t="s">
        <v>12</v>
      </c>
      <c r="I24" s="3" t="s">
        <v>13</v>
      </c>
    </row>
    <row r="28" spans="1:9">
      <c r="B28" s="2" t="s">
        <v>263</v>
      </c>
      <c r="D28" s="2" t="s">
        <v>258</v>
      </c>
      <c r="E28" s="2" t="s">
        <v>461</v>
      </c>
      <c r="F28" s="2" t="s">
        <v>1036</v>
      </c>
    </row>
    <row r="29" spans="1:9">
      <c r="B29" s="2">
        <f>C2+C4</f>
        <v>19.5</v>
      </c>
      <c r="D29" s="2">
        <f>SUM(C14:C20)</f>
        <v>1.8759999999999999</v>
      </c>
      <c r="E29" s="2">
        <v>2.08</v>
      </c>
      <c r="F29" s="2" t="str">
        <f>C10</f>
        <v>27,550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C21" sqref="C21"/>
    </sheetView>
  </sheetViews>
  <sheetFormatPr defaultRowHeight="15"/>
  <cols>
    <col min="1" max="1" width="58.85546875" style="2" customWidth="1"/>
    <col min="2" max="2" width="15.28515625" style="2" customWidth="1"/>
    <col min="3" max="3" width="27" style="2" customWidth="1"/>
    <col min="4" max="5" width="25.85546875" style="2" customWidth="1"/>
    <col min="6" max="6" width="67.140625" style="2" customWidth="1"/>
    <col min="7" max="7" width="68.28515625" style="2" customWidth="1"/>
    <col min="8" max="8" width="20" style="2" customWidth="1"/>
    <col min="9" max="9" width="21.140625" style="2" customWidth="1"/>
    <col min="10" max="256" width="9.140625" style="2"/>
    <col min="257" max="257" width="58.85546875" style="2" customWidth="1"/>
    <col min="258" max="258" width="15.28515625" style="2" customWidth="1"/>
    <col min="259" max="259" width="27" style="2" customWidth="1"/>
    <col min="260" max="261" width="25.85546875" style="2" customWidth="1"/>
    <col min="262" max="262" width="67.140625" style="2" customWidth="1"/>
    <col min="263" max="263" width="68.28515625" style="2" customWidth="1"/>
    <col min="264" max="264" width="20" style="2" customWidth="1"/>
    <col min="265" max="265" width="21.140625" style="2" customWidth="1"/>
    <col min="266" max="512" width="9.140625" style="2"/>
    <col min="513" max="513" width="58.85546875" style="2" customWidth="1"/>
    <col min="514" max="514" width="15.28515625" style="2" customWidth="1"/>
    <col min="515" max="515" width="27" style="2" customWidth="1"/>
    <col min="516" max="517" width="25.85546875" style="2" customWidth="1"/>
    <col min="518" max="518" width="67.140625" style="2" customWidth="1"/>
    <col min="519" max="519" width="68.28515625" style="2" customWidth="1"/>
    <col min="520" max="520" width="20" style="2" customWidth="1"/>
    <col min="521" max="521" width="21.140625" style="2" customWidth="1"/>
    <col min="522" max="768" width="9.140625" style="2"/>
    <col min="769" max="769" width="58.85546875" style="2" customWidth="1"/>
    <col min="770" max="770" width="15.28515625" style="2" customWidth="1"/>
    <col min="771" max="771" width="27" style="2" customWidth="1"/>
    <col min="772" max="773" width="25.85546875" style="2" customWidth="1"/>
    <col min="774" max="774" width="67.140625" style="2" customWidth="1"/>
    <col min="775" max="775" width="68.28515625" style="2" customWidth="1"/>
    <col min="776" max="776" width="20" style="2" customWidth="1"/>
    <col min="777" max="777" width="21.140625" style="2" customWidth="1"/>
    <col min="778" max="1024" width="9.140625" style="2"/>
    <col min="1025" max="1025" width="58.85546875" style="2" customWidth="1"/>
    <col min="1026" max="1026" width="15.28515625" style="2" customWidth="1"/>
    <col min="1027" max="1027" width="27" style="2" customWidth="1"/>
    <col min="1028" max="1029" width="25.85546875" style="2" customWidth="1"/>
    <col min="1030" max="1030" width="67.140625" style="2" customWidth="1"/>
    <col min="1031" max="1031" width="68.28515625" style="2" customWidth="1"/>
    <col min="1032" max="1032" width="20" style="2" customWidth="1"/>
    <col min="1033" max="1033" width="21.140625" style="2" customWidth="1"/>
    <col min="1034" max="1280" width="9.140625" style="2"/>
    <col min="1281" max="1281" width="58.85546875" style="2" customWidth="1"/>
    <col min="1282" max="1282" width="15.28515625" style="2" customWidth="1"/>
    <col min="1283" max="1283" width="27" style="2" customWidth="1"/>
    <col min="1284" max="1285" width="25.85546875" style="2" customWidth="1"/>
    <col min="1286" max="1286" width="67.140625" style="2" customWidth="1"/>
    <col min="1287" max="1287" width="68.28515625" style="2" customWidth="1"/>
    <col min="1288" max="1288" width="20" style="2" customWidth="1"/>
    <col min="1289" max="1289" width="21.140625" style="2" customWidth="1"/>
    <col min="1290" max="1536" width="9.140625" style="2"/>
    <col min="1537" max="1537" width="58.85546875" style="2" customWidth="1"/>
    <col min="1538" max="1538" width="15.28515625" style="2" customWidth="1"/>
    <col min="1539" max="1539" width="27" style="2" customWidth="1"/>
    <col min="1540" max="1541" width="25.85546875" style="2" customWidth="1"/>
    <col min="1542" max="1542" width="67.140625" style="2" customWidth="1"/>
    <col min="1543" max="1543" width="68.28515625" style="2" customWidth="1"/>
    <col min="1544" max="1544" width="20" style="2" customWidth="1"/>
    <col min="1545" max="1545" width="21.140625" style="2" customWidth="1"/>
    <col min="1546" max="1792" width="9.140625" style="2"/>
    <col min="1793" max="1793" width="58.85546875" style="2" customWidth="1"/>
    <col min="1794" max="1794" width="15.28515625" style="2" customWidth="1"/>
    <col min="1795" max="1795" width="27" style="2" customWidth="1"/>
    <col min="1796" max="1797" width="25.85546875" style="2" customWidth="1"/>
    <col min="1798" max="1798" width="67.140625" style="2" customWidth="1"/>
    <col min="1799" max="1799" width="68.28515625" style="2" customWidth="1"/>
    <col min="1800" max="1800" width="20" style="2" customWidth="1"/>
    <col min="1801" max="1801" width="21.140625" style="2" customWidth="1"/>
    <col min="1802" max="2048" width="9.140625" style="2"/>
    <col min="2049" max="2049" width="58.85546875" style="2" customWidth="1"/>
    <col min="2050" max="2050" width="15.28515625" style="2" customWidth="1"/>
    <col min="2051" max="2051" width="27" style="2" customWidth="1"/>
    <col min="2052" max="2053" width="25.85546875" style="2" customWidth="1"/>
    <col min="2054" max="2054" width="67.140625" style="2" customWidth="1"/>
    <col min="2055" max="2055" width="68.28515625" style="2" customWidth="1"/>
    <col min="2056" max="2056" width="20" style="2" customWidth="1"/>
    <col min="2057" max="2057" width="21.140625" style="2" customWidth="1"/>
    <col min="2058" max="2304" width="9.140625" style="2"/>
    <col min="2305" max="2305" width="58.85546875" style="2" customWidth="1"/>
    <col min="2306" max="2306" width="15.28515625" style="2" customWidth="1"/>
    <col min="2307" max="2307" width="27" style="2" customWidth="1"/>
    <col min="2308" max="2309" width="25.85546875" style="2" customWidth="1"/>
    <col min="2310" max="2310" width="67.140625" style="2" customWidth="1"/>
    <col min="2311" max="2311" width="68.28515625" style="2" customWidth="1"/>
    <col min="2312" max="2312" width="20" style="2" customWidth="1"/>
    <col min="2313" max="2313" width="21.140625" style="2" customWidth="1"/>
    <col min="2314" max="2560" width="9.140625" style="2"/>
    <col min="2561" max="2561" width="58.85546875" style="2" customWidth="1"/>
    <col min="2562" max="2562" width="15.28515625" style="2" customWidth="1"/>
    <col min="2563" max="2563" width="27" style="2" customWidth="1"/>
    <col min="2564" max="2565" width="25.85546875" style="2" customWidth="1"/>
    <col min="2566" max="2566" width="67.140625" style="2" customWidth="1"/>
    <col min="2567" max="2567" width="68.28515625" style="2" customWidth="1"/>
    <col min="2568" max="2568" width="20" style="2" customWidth="1"/>
    <col min="2569" max="2569" width="21.140625" style="2" customWidth="1"/>
    <col min="2570" max="2816" width="9.140625" style="2"/>
    <col min="2817" max="2817" width="58.85546875" style="2" customWidth="1"/>
    <col min="2818" max="2818" width="15.28515625" style="2" customWidth="1"/>
    <col min="2819" max="2819" width="27" style="2" customWidth="1"/>
    <col min="2820" max="2821" width="25.85546875" style="2" customWidth="1"/>
    <col min="2822" max="2822" width="67.140625" style="2" customWidth="1"/>
    <col min="2823" max="2823" width="68.28515625" style="2" customWidth="1"/>
    <col min="2824" max="2824" width="20" style="2" customWidth="1"/>
    <col min="2825" max="2825" width="21.140625" style="2" customWidth="1"/>
    <col min="2826" max="3072" width="9.140625" style="2"/>
    <col min="3073" max="3073" width="58.85546875" style="2" customWidth="1"/>
    <col min="3074" max="3074" width="15.28515625" style="2" customWidth="1"/>
    <col min="3075" max="3075" width="27" style="2" customWidth="1"/>
    <col min="3076" max="3077" width="25.85546875" style="2" customWidth="1"/>
    <col min="3078" max="3078" width="67.140625" style="2" customWidth="1"/>
    <col min="3079" max="3079" width="68.28515625" style="2" customWidth="1"/>
    <col min="3080" max="3080" width="20" style="2" customWidth="1"/>
    <col min="3081" max="3081" width="21.140625" style="2" customWidth="1"/>
    <col min="3082" max="3328" width="9.140625" style="2"/>
    <col min="3329" max="3329" width="58.85546875" style="2" customWidth="1"/>
    <col min="3330" max="3330" width="15.28515625" style="2" customWidth="1"/>
    <col min="3331" max="3331" width="27" style="2" customWidth="1"/>
    <col min="3332" max="3333" width="25.85546875" style="2" customWidth="1"/>
    <col min="3334" max="3334" width="67.140625" style="2" customWidth="1"/>
    <col min="3335" max="3335" width="68.28515625" style="2" customWidth="1"/>
    <col min="3336" max="3336" width="20" style="2" customWidth="1"/>
    <col min="3337" max="3337" width="21.140625" style="2" customWidth="1"/>
    <col min="3338" max="3584" width="9.140625" style="2"/>
    <col min="3585" max="3585" width="58.85546875" style="2" customWidth="1"/>
    <col min="3586" max="3586" width="15.28515625" style="2" customWidth="1"/>
    <col min="3587" max="3587" width="27" style="2" customWidth="1"/>
    <col min="3588" max="3589" width="25.85546875" style="2" customWidth="1"/>
    <col min="3590" max="3590" width="67.140625" style="2" customWidth="1"/>
    <col min="3591" max="3591" width="68.28515625" style="2" customWidth="1"/>
    <col min="3592" max="3592" width="20" style="2" customWidth="1"/>
    <col min="3593" max="3593" width="21.140625" style="2" customWidth="1"/>
    <col min="3594" max="3840" width="9.140625" style="2"/>
    <col min="3841" max="3841" width="58.85546875" style="2" customWidth="1"/>
    <col min="3842" max="3842" width="15.28515625" style="2" customWidth="1"/>
    <col min="3843" max="3843" width="27" style="2" customWidth="1"/>
    <col min="3844" max="3845" width="25.85546875" style="2" customWidth="1"/>
    <col min="3846" max="3846" width="67.140625" style="2" customWidth="1"/>
    <col min="3847" max="3847" width="68.28515625" style="2" customWidth="1"/>
    <col min="3848" max="3848" width="20" style="2" customWidth="1"/>
    <col min="3849" max="3849" width="21.140625" style="2" customWidth="1"/>
    <col min="3850" max="4096" width="9.140625" style="2"/>
    <col min="4097" max="4097" width="58.85546875" style="2" customWidth="1"/>
    <col min="4098" max="4098" width="15.28515625" style="2" customWidth="1"/>
    <col min="4099" max="4099" width="27" style="2" customWidth="1"/>
    <col min="4100" max="4101" width="25.85546875" style="2" customWidth="1"/>
    <col min="4102" max="4102" width="67.140625" style="2" customWidth="1"/>
    <col min="4103" max="4103" width="68.28515625" style="2" customWidth="1"/>
    <col min="4104" max="4104" width="20" style="2" customWidth="1"/>
    <col min="4105" max="4105" width="21.140625" style="2" customWidth="1"/>
    <col min="4106" max="4352" width="9.140625" style="2"/>
    <col min="4353" max="4353" width="58.85546875" style="2" customWidth="1"/>
    <col min="4354" max="4354" width="15.28515625" style="2" customWidth="1"/>
    <col min="4355" max="4355" width="27" style="2" customWidth="1"/>
    <col min="4356" max="4357" width="25.85546875" style="2" customWidth="1"/>
    <col min="4358" max="4358" width="67.140625" style="2" customWidth="1"/>
    <col min="4359" max="4359" width="68.28515625" style="2" customWidth="1"/>
    <col min="4360" max="4360" width="20" style="2" customWidth="1"/>
    <col min="4361" max="4361" width="21.140625" style="2" customWidth="1"/>
    <col min="4362" max="4608" width="9.140625" style="2"/>
    <col min="4609" max="4609" width="58.85546875" style="2" customWidth="1"/>
    <col min="4610" max="4610" width="15.28515625" style="2" customWidth="1"/>
    <col min="4611" max="4611" width="27" style="2" customWidth="1"/>
    <col min="4612" max="4613" width="25.85546875" style="2" customWidth="1"/>
    <col min="4614" max="4614" width="67.140625" style="2" customWidth="1"/>
    <col min="4615" max="4615" width="68.28515625" style="2" customWidth="1"/>
    <col min="4616" max="4616" width="20" style="2" customWidth="1"/>
    <col min="4617" max="4617" width="21.140625" style="2" customWidth="1"/>
    <col min="4618" max="4864" width="9.140625" style="2"/>
    <col min="4865" max="4865" width="58.85546875" style="2" customWidth="1"/>
    <col min="4866" max="4866" width="15.28515625" style="2" customWidth="1"/>
    <col min="4867" max="4867" width="27" style="2" customWidth="1"/>
    <col min="4868" max="4869" width="25.85546875" style="2" customWidth="1"/>
    <col min="4870" max="4870" width="67.140625" style="2" customWidth="1"/>
    <col min="4871" max="4871" width="68.28515625" style="2" customWidth="1"/>
    <col min="4872" max="4872" width="20" style="2" customWidth="1"/>
    <col min="4873" max="4873" width="21.140625" style="2" customWidth="1"/>
    <col min="4874" max="5120" width="9.140625" style="2"/>
    <col min="5121" max="5121" width="58.85546875" style="2" customWidth="1"/>
    <col min="5122" max="5122" width="15.28515625" style="2" customWidth="1"/>
    <col min="5123" max="5123" width="27" style="2" customWidth="1"/>
    <col min="5124" max="5125" width="25.85546875" style="2" customWidth="1"/>
    <col min="5126" max="5126" width="67.140625" style="2" customWidth="1"/>
    <col min="5127" max="5127" width="68.28515625" style="2" customWidth="1"/>
    <col min="5128" max="5128" width="20" style="2" customWidth="1"/>
    <col min="5129" max="5129" width="21.140625" style="2" customWidth="1"/>
    <col min="5130" max="5376" width="9.140625" style="2"/>
    <col min="5377" max="5377" width="58.85546875" style="2" customWidth="1"/>
    <col min="5378" max="5378" width="15.28515625" style="2" customWidth="1"/>
    <col min="5379" max="5379" width="27" style="2" customWidth="1"/>
    <col min="5380" max="5381" width="25.85546875" style="2" customWidth="1"/>
    <col min="5382" max="5382" width="67.140625" style="2" customWidth="1"/>
    <col min="5383" max="5383" width="68.28515625" style="2" customWidth="1"/>
    <col min="5384" max="5384" width="20" style="2" customWidth="1"/>
    <col min="5385" max="5385" width="21.140625" style="2" customWidth="1"/>
    <col min="5386" max="5632" width="9.140625" style="2"/>
    <col min="5633" max="5633" width="58.85546875" style="2" customWidth="1"/>
    <col min="5634" max="5634" width="15.28515625" style="2" customWidth="1"/>
    <col min="5635" max="5635" width="27" style="2" customWidth="1"/>
    <col min="5636" max="5637" width="25.85546875" style="2" customWidth="1"/>
    <col min="5638" max="5638" width="67.140625" style="2" customWidth="1"/>
    <col min="5639" max="5639" width="68.28515625" style="2" customWidth="1"/>
    <col min="5640" max="5640" width="20" style="2" customWidth="1"/>
    <col min="5641" max="5641" width="21.140625" style="2" customWidth="1"/>
    <col min="5642" max="5888" width="9.140625" style="2"/>
    <col min="5889" max="5889" width="58.85546875" style="2" customWidth="1"/>
    <col min="5890" max="5890" width="15.28515625" style="2" customWidth="1"/>
    <col min="5891" max="5891" width="27" style="2" customWidth="1"/>
    <col min="5892" max="5893" width="25.85546875" style="2" customWidth="1"/>
    <col min="5894" max="5894" width="67.140625" style="2" customWidth="1"/>
    <col min="5895" max="5895" width="68.28515625" style="2" customWidth="1"/>
    <col min="5896" max="5896" width="20" style="2" customWidth="1"/>
    <col min="5897" max="5897" width="21.140625" style="2" customWidth="1"/>
    <col min="5898" max="6144" width="9.140625" style="2"/>
    <col min="6145" max="6145" width="58.85546875" style="2" customWidth="1"/>
    <col min="6146" max="6146" width="15.28515625" style="2" customWidth="1"/>
    <col min="6147" max="6147" width="27" style="2" customWidth="1"/>
    <col min="6148" max="6149" width="25.85546875" style="2" customWidth="1"/>
    <col min="6150" max="6150" width="67.140625" style="2" customWidth="1"/>
    <col min="6151" max="6151" width="68.28515625" style="2" customWidth="1"/>
    <col min="6152" max="6152" width="20" style="2" customWidth="1"/>
    <col min="6153" max="6153" width="21.140625" style="2" customWidth="1"/>
    <col min="6154" max="6400" width="9.140625" style="2"/>
    <col min="6401" max="6401" width="58.85546875" style="2" customWidth="1"/>
    <col min="6402" max="6402" width="15.28515625" style="2" customWidth="1"/>
    <col min="6403" max="6403" width="27" style="2" customWidth="1"/>
    <col min="6404" max="6405" width="25.85546875" style="2" customWidth="1"/>
    <col min="6406" max="6406" width="67.140625" style="2" customWidth="1"/>
    <col min="6407" max="6407" width="68.28515625" style="2" customWidth="1"/>
    <col min="6408" max="6408" width="20" style="2" customWidth="1"/>
    <col min="6409" max="6409" width="21.140625" style="2" customWidth="1"/>
    <col min="6410" max="6656" width="9.140625" style="2"/>
    <col min="6657" max="6657" width="58.85546875" style="2" customWidth="1"/>
    <col min="6658" max="6658" width="15.28515625" style="2" customWidth="1"/>
    <col min="6659" max="6659" width="27" style="2" customWidth="1"/>
    <col min="6660" max="6661" width="25.85546875" style="2" customWidth="1"/>
    <col min="6662" max="6662" width="67.140625" style="2" customWidth="1"/>
    <col min="6663" max="6663" width="68.28515625" style="2" customWidth="1"/>
    <col min="6664" max="6664" width="20" style="2" customWidth="1"/>
    <col min="6665" max="6665" width="21.140625" style="2" customWidth="1"/>
    <col min="6666" max="6912" width="9.140625" style="2"/>
    <col min="6913" max="6913" width="58.85546875" style="2" customWidth="1"/>
    <col min="6914" max="6914" width="15.28515625" style="2" customWidth="1"/>
    <col min="6915" max="6915" width="27" style="2" customWidth="1"/>
    <col min="6916" max="6917" width="25.85546875" style="2" customWidth="1"/>
    <col min="6918" max="6918" width="67.140625" style="2" customWidth="1"/>
    <col min="6919" max="6919" width="68.28515625" style="2" customWidth="1"/>
    <col min="6920" max="6920" width="20" style="2" customWidth="1"/>
    <col min="6921" max="6921" width="21.140625" style="2" customWidth="1"/>
    <col min="6922" max="7168" width="9.140625" style="2"/>
    <col min="7169" max="7169" width="58.85546875" style="2" customWidth="1"/>
    <col min="7170" max="7170" width="15.28515625" style="2" customWidth="1"/>
    <col min="7171" max="7171" width="27" style="2" customWidth="1"/>
    <col min="7172" max="7173" width="25.85546875" style="2" customWidth="1"/>
    <col min="7174" max="7174" width="67.140625" style="2" customWidth="1"/>
    <col min="7175" max="7175" width="68.28515625" style="2" customWidth="1"/>
    <col min="7176" max="7176" width="20" style="2" customWidth="1"/>
    <col min="7177" max="7177" width="21.140625" style="2" customWidth="1"/>
    <col min="7178" max="7424" width="9.140625" style="2"/>
    <col min="7425" max="7425" width="58.85546875" style="2" customWidth="1"/>
    <col min="7426" max="7426" width="15.28515625" style="2" customWidth="1"/>
    <col min="7427" max="7427" width="27" style="2" customWidth="1"/>
    <col min="7428" max="7429" width="25.85546875" style="2" customWidth="1"/>
    <col min="7430" max="7430" width="67.140625" style="2" customWidth="1"/>
    <col min="7431" max="7431" width="68.28515625" style="2" customWidth="1"/>
    <col min="7432" max="7432" width="20" style="2" customWidth="1"/>
    <col min="7433" max="7433" width="21.140625" style="2" customWidth="1"/>
    <col min="7434" max="7680" width="9.140625" style="2"/>
    <col min="7681" max="7681" width="58.85546875" style="2" customWidth="1"/>
    <col min="7682" max="7682" width="15.28515625" style="2" customWidth="1"/>
    <col min="7683" max="7683" width="27" style="2" customWidth="1"/>
    <col min="7684" max="7685" width="25.85546875" style="2" customWidth="1"/>
    <col min="7686" max="7686" width="67.140625" style="2" customWidth="1"/>
    <col min="7687" max="7687" width="68.28515625" style="2" customWidth="1"/>
    <col min="7688" max="7688" width="20" style="2" customWidth="1"/>
    <col min="7689" max="7689" width="21.140625" style="2" customWidth="1"/>
    <col min="7690" max="7936" width="9.140625" style="2"/>
    <col min="7937" max="7937" width="58.85546875" style="2" customWidth="1"/>
    <col min="7938" max="7938" width="15.28515625" style="2" customWidth="1"/>
    <col min="7939" max="7939" width="27" style="2" customWidth="1"/>
    <col min="7940" max="7941" width="25.85546875" style="2" customWidth="1"/>
    <col min="7942" max="7942" width="67.140625" style="2" customWidth="1"/>
    <col min="7943" max="7943" width="68.28515625" style="2" customWidth="1"/>
    <col min="7944" max="7944" width="20" style="2" customWidth="1"/>
    <col min="7945" max="7945" width="21.140625" style="2" customWidth="1"/>
    <col min="7946" max="8192" width="9.140625" style="2"/>
    <col min="8193" max="8193" width="58.85546875" style="2" customWidth="1"/>
    <col min="8194" max="8194" width="15.28515625" style="2" customWidth="1"/>
    <col min="8195" max="8195" width="27" style="2" customWidth="1"/>
    <col min="8196" max="8197" width="25.85546875" style="2" customWidth="1"/>
    <col min="8198" max="8198" width="67.140625" style="2" customWidth="1"/>
    <col min="8199" max="8199" width="68.28515625" style="2" customWidth="1"/>
    <col min="8200" max="8200" width="20" style="2" customWidth="1"/>
    <col min="8201" max="8201" width="21.140625" style="2" customWidth="1"/>
    <col min="8202" max="8448" width="9.140625" style="2"/>
    <col min="8449" max="8449" width="58.85546875" style="2" customWidth="1"/>
    <col min="8450" max="8450" width="15.28515625" style="2" customWidth="1"/>
    <col min="8451" max="8451" width="27" style="2" customWidth="1"/>
    <col min="8452" max="8453" width="25.85546875" style="2" customWidth="1"/>
    <col min="8454" max="8454" width="67.140625" style="2" customWidth="1"/>
    <col min="8455" max="8455" width="68.28515625" style="2" customWidth="1"/>
    <col min="8456" max="8456" width="20" style="2" customWidth="1"/>
    <col min="8457" max="8457" width="21.140625" style="2" customWidth="1"/>
    <col min="8458" max="8704" width="9.140625" style="2"/>
    <col min="8705" max="8705" width="58.85546875" style="2" customWidth="1"/>
    <col min="8706" max="8706" width="15.28515625" style="2" customWidth="1"/>
    <col min="8707" max="8707" width="27" style="2" customWidth="1"/>
    <col min="8708" max="8709" width="25.85546875" style="2" customWidth="1"/>
    <col min="8710" max="8710" width="67.140625" style="2" customWidth="1"/>
    <col min="8711" max="8711" width="68.28515625" style="2" customWidth="1"/>
    <col min="8712" max="8712" width="20" style="2" customWidth="1"/>
    <col min="8713" max="8713" width="21.140625" style="2" customWidth="1"/>
    <col min="8714" max="8960" width="9.140625" style="2"/>
    <col min="8961" max="8961" width="58.85546875" style="2" customWidth="1"/>
    <col min="8962" max="8962" width="15.28515625" style="2" customWidth="1"/>
    <col min="8963" max="8963" width="27" style="2" customWidth="1"/>
    <col min="8964" max="8965" width="25.85546875" style="2" customWidth="1"/>
    <col min="8966" max="8966" width="67.140625" style="2" customWidth="1"/>
    <col min="8967" max="8967" width="68.28515625" style="2" customWidth="1"/>
    <col min="8968" max="8968" width="20" style="2" customWidth="1"/>
    <col min="8969" max="8969" width="21.140625" style="2" customWidth="1"/>
    <col min="8970" max="9216" width="9.140625" style="2"/>
    <col min="9217" max="9217" width="58.85546875" style="2" customWidth="1"/>
    <col min="9218" max="9218" width="15.28515625" style="2" customWidth="1"/>
    <col min="9219" max="9219" width="27" style="2" customWidth="1"/>
    <col min="9220" max="9221" width="25.85546875" style="2" customWidth="1"/>
    <col min="9222" max="9222" width="67.140625" style="2" customWidth="1"/>
    <col min="9223" max="9223" width="68.28515625" style="2" customWidth="1"/>
    <col min="9224" max="9224" width="20" style="2" customWidth="1"/>
    <col min="9225" max="9225" width="21.140625" style="2" customWidth="1"/>
    <col min="9226" max="9472" width="9.140625" style="2"/>
    <col min="9473" max="9473" width="58.85546875" style="2" customWidth="1"/>
    <col min="9474" max="9474" width="15.28515625" style="2" customWidth="1"/>
    <col min="9475" max="9475" width="27" style="2" customWidth="1"/>
    <col min="9476" max="9477" width="25.85546875" style="2" customWidth="1"/>
    <col min="9478" max="9478" width="67.140625" style="2" customWidth="1"/>
    <col min="9479" max="9479" width="68.28515625" style="2" customWidth="1"/>
    <col min="9480" max="9480" width="20" style="2" customWidth="1"/>
    <col min="9481" max="9481" width="21.140625" style="2" customWidth="1"/>
    <col min="9482" max="9728" width="9.140625" style="2"/>
    <col min="9729" max="9729" width="58.85546875" style="2" customWidth="1"/>
    <col min="9730" max="9730" width="15.28515625" style="2" customWidth="1"/>
    <col min="9731" max="9731" width="27" style="2" customWidth="1"/>
    <col min="9732" max="9733" width="25.85546875" style="2" customWidth="1"/>
    <col min="9734" max="9734" width="67.140625" style="2" customWidth="1"/>
    <col min="9735" max="9735" width="68.28515625" style="2" customWidth="1"/>
    <col min="9736" max="9736" width="20" style="2" customWidth="1"/>
    <col min="9737" max="9737" width="21.140625" style="2" customWidth="1"/>
    <col min="9738" max="9984" width="9.140625" style="2"/>
    <col min="9985" max="9985" width="58.85546875" style="2" customWidth="1"/>
    <col min="9986" max="9986" width="15.28515625" style="2" customWidth="1"/>
    <col min="9987" max="9987" width="27" style="2" customWidth="1"/>
    <col min="9988" max="9989" width="25.85546875" style="2" customWidth="1"/>
    <col min="9990" max="9990" width="67.140625" style="2" customWidth="1"/>
    <col min="9991" max="9991" width="68.28515625" style="2" customWidth="1"/>
    <col min="9992" max="9992" width="20" style="2" customWidth="1"/>
    <col min="9993" max="9993" width="21.140625" style="2" customWidth="1"/>
    <col min="9994" max="10240" width="9.140625" style="2"/>
    <col min="10241" max="10241" width="58.85546875" style="2" customWidth="1"/>
    <col min="10242" max="10242" width="15.28515625" style="2" customWidth="1"/>
    <col min="10243" max="10243" width="27" style="2" customWidth="1"/>
    <col min="10244" max="10245" width="25.85546875" style="2" customWidth="1"/>
    <col min="10246" max="10246" width="67.140625" style="2" customWidth="1"/>
    <col min="10247" max="10247" width="68.28515625" style="2" customWidth="1"/>
    <col min="10248" max="10248" width="20" style="2" customWidth="1"/>
    <col min="10249" max="10249" width="21.140625" style="2" customWidth="1"/>
    <col min="10250" max="10496" width="9.140625" style="2"/>
    <col min="10497" max="10497" width="58.85546875" style="2" customWidth="1"/>
    <col min="10498" max="10498" width="15.28515625" style="2" customWidth="1"/>
    <col min="10499" max="10499" width="27" style="2" customWidth="1"/>
    <col min="10500" max="10501" width="25.85546875" style="2" customWidth="1"/>
    <col min="10502" max="10502" width="67.140625" style="2" customWidth="1"/>
    <col min="10503" max="10503" width="68.28515625" style="2" customWidth="1"/>
    <col min="10504" max="10504" width="20" style="2" customWidth="1"/>
    <col min="10505" max="10505" width="21.140625" style="2" customWidth="1"/>
    <col min="10506" max="10752" width="9.140625" style="2"/>
    <col min="10753" max="10753" width="58.85546875" style="2" customWidth="1"/>
    <col min="10754" max="10754" width="15.28515625" style="2" customWidth="1"/>
    <col min="10755" max="10755" width="27" style="2" customWidth="1"/>
    <col min="10756" max="10757" width="25.85546875" style="2" customWidth="1"/>
    <col min="10758" max="10758" width="67.140625" style="2" customWidth="1"/>
    <col min="10759" max="10759" width="68.28515625" style="2" customWidth="1"/>
    <col min="10760" max="10760" width="20" style="2" customWidth="1"/>
    <col min="10761" max="10761" width="21.140625" style="2" customWidth="1"/>
    <col min="10762" max="11008" width="9.140625" style="2"/>
    <col min="11009" max="11009" width="58.85546875" style="2" customWidth="1"/>
    <col min="11010" max="11010" width="15.28515625" style="2" customWidth="1"/>
    <col min="11011" max="11011" width="27" style="2" customWidth="1"/>
    <col min="11012" max="11013" width="25.85546875" style="2" customWidth="1"/>
    <col min="11014" max="11014" width="67.140625" style="2" customWidth="1"/>
    <col min="11015" max="11015" width="68.28515625" style="2" customWidth="1"/>
    <col min="11016" max="11016" width="20" style="2" customWidth="1"/>
    <col min="11017" max="11017" width="21.140625" style="2" customWidth="1"/>
    <col min="11018" max="11264" width="9.140625" style="2"/>
    <col min="11265" max="11265" width="58.85546875" style="2" customWidth="1"/>
    <col min="11266" max="11266" width="15.28515625" style="2" customWidth="1"/>
    <col min="11267" max="11267" width="27" style="2" customWidth="1"/>
    <col min="11268" max="11269" width="25.85546875" style="2" customWidth="1"/>
    <col min="11270" max="11270" width="67.140625" style="2" customWidth="1"/>
    <col min="11271" max="11271" width="68.28515625" style="2" customWidth="1"/>
    <col min="11272" max="11272" width="20" style="2" customWidth="1"/>
    <col min="11273" max="11273" width="21.140625" style="2" customWidth="1"/>
    <col min="11274" max="11520" width="9.140625" style="2"/>
    <col min="11521" max="11521" width="58.85546875" style="2" customWidth="1"/>
    <col min="11522" max="11522" width="15.28515625" style="2" customWidth="1"/>
    <col min="11523" max="11523" width="27" style="2" customWidth="1"/>
    <col min="11524" max="11525" width="25.85546875" style="2" customWidth="1"/>
    <col min="11526" max="11526" width="67.140625" style="2" customWidth="1"/>
    <col min="11527" max="11527" width="68.28515625" style="2" customWidth="1"/>
    <col min="11528" max="11528" width="20" style="2" customWidth="1"/>
    <col min="11529" max="11529" width="21.140625" style="2" customWidth="1"/>
    <col min="11530" max="11776" width="9.140625" style="2"/>
    <col min="11777" max="11777" width="58.85546875" style="2" customWidth="1"/>
    <col min="11778" max="11778" width="15.28515625" style="2" customWidth="1"/>
    <col min="11779" max="11779" width="27" style="2" customWidth="1"/>
    <col min="11780" max="11781" width="25.85546875" style="2" customWidth="1"/>
    <col min="11782" max="11782" width="67.140625" style="2" customWidth="1"/>
    <col min="11783" max="11783" width="68.28515625" style="2" customWidth="1"/>
    <col min="11784" max="11784" width="20" style="2" customWidth="1"/>
    <col min="11785" max="11785" width="21.140625" style="2" customWidth="1"/>
    <col min="11786" max="12032" width="9.140625" style="2"/>
    <col min="12033" max="12033" width="58.85546875" style="2" customWidth="1"/>
    <col min="12034" max="12034" width="15.28515625" style="2" customWidth="1"/>
    <col min="12035" max="12035" width="27" style="2" customWidth="1"/>
    <col min="12036" max="12037" width="25.85546875" style="2" customWidth="1"/>
    <col min="12038" max="12038" width="67.140625" style="2" customWidth="1"/>
    <col min="12039" max="12039" width="68.28515625" style="2" customWidth="1"/>
    <col min="12040" max="12040" width="20" style="2" customWidth="1"/>
    <col min="12041" max="12041" width="21.140625" style="2" customWidth="1"/>
    <col min="12042" max="12288" width="9.140625" style="2"/>
    <col min="12289" max="12289" width="58.85546875" style="2" customWidth="1"/>
    <col min="12290" max="12290" width="15.28515625" style="2" customWidth="1"/>
    <col min="12291" max="12291" width="27" style="2" customWidth="1"/>
    <col min="12292" max="12293" width="25.85546875" style="2" customWidth="1"/>
    <col min="12294" max="12294" width="67.140625" style="2" customWidth="1"/>
    <col min="12295" max="12295" width="68.28515625" style="2" customWidth="1"/>
    <col min="12296" max="12296" width="20" style="2" customWidth="1"/>
    <col min="12297" max="12297" width="21.140625" style="2" customWidth="1"/>
    <col min="12298" max="12544" width="9.140625" style="2"/>
    <col min="12545" max="12545" width="58.85546875" style="2" customWidth="1"/>
    <col min="12546" max="12546" width="15.28515625" style="2" customWidth="1"/>
    <col min="12547" max="12547" width="27" style="2" customWidth="1"/>
    <col min="12548" max="12549" width="25.85546875" style="2" customWidth="1"/>
    <col min="12550" max="12550" width="67.140625" style="2" customWidth="1"/>
    <col min="12551" max="12551" width="68.28515625" style="2" customWidth="1"/>
    <col min="12552" max="12552" width="20" style="2" customWidth="1"/>
    <col min="12553" max="12553" width="21.140625" style="2" customWidth="1"/>
    <col min="12554" max="12800" width="9.140625" style="2"/>
    <col min="12801" max="12801" width="58.85546875" style="2" customWidth="1"/>
    <col min="12802" max="12802" width="15.28515625" style="2" customWidth="1"/>
    <col min="12803" max="12803" width="27" style="2" customWidth="1"/>
    <col min="12804" max="12805" width="25.85546875" style="2" customWidth="1"/>
    <col min="12806" max="12806" width="67.140625" style="2" customWidth="1"/>
    <col min="12807" max="12807" width="68.28515625" style="2" customWidth="1"/>
    <col min="12808" max="12808" width="20" style="2" customWidth="1"/>
    <col min="12809" max="12809" width="21.140625" style="2" customWidth="1"/>
    <col min="12810" max="13056" width="9.140625" style="2"/>
    <col min="13057" max="13057" width="58.85546875" style="2" customWidth="1"/>
    <col min="13058" max="13058" width="15.28515625" style="2" customWidth="1"/>
    <col min="13059" max="13059" width="27" style="2" customWidth="1"/>
    <col min="13060" max="13061" width="25.85546875" style="2" customWidth="1"/>
    <col min="13062" max="13062" width="67.140625" style="2" customWidth="1"/>
    <col min="13063" max="13063" width="68.28515625" style="2" customWidth="1"/>
    <col min="13064" max="13064" width="20" style="2" customWidth="1"/>
    <col min="13065" max="13065" width="21.140625" style="2" customWidth="1"/>
    <col min="13066" max="13312" width="9.140625" style="2"/>
    <col min="13313" max="13313" width="58.85546875" style="2" customWidth="1"/>
    <col min="13314" max="13314" width="15.28515625" style="2" customWidth="1"/>
    <col min="13315" max="13315" width="27" style="2" customWidth="1"/>
    <col min="13316" max="13317" width="25.85546875" style="2" customWidth="1"/>
    <col min="13318" max="13318" width="67.140625" style="2" customWidth="1"/>
    <col min="13319" max="13319" width="68.28515625" style="2" customWidth="1"/>
    <col min="13320" max="13320" width="20" style="2" customWidth="1"/>
    <col min="13321" max="13321" width="21.140625" style="2" customWidth="1"/>
    <col min="13322" max="13568" width="9.140625" style="2"/>
    <col min="13569" max="13569" width="58.85546875" style="2" customWidth="1"/>
    <col min="13570" max="13570" width="15.28515625" style="2" customWidth="1"/>
    <col min="13571" max="13571" width="27" style="2" customWidth="1"/>
    <col min="13572" max="13573" width="25.85546875" style="2" customWidth="1"/>
    <col min="13574" max="13574" width="67.140625" style="2" customWidth="1"/>
    <col min="13575" max="13575" width="68.28515625" style="2" customWidth="1"/>
    <col min="13576" max="13576" width="20" style="2" customWidth="1"/>
    <col min="13577" max="13577" width="21.140625" style="2" customWidth="1"/>
    <col min="13578" max="13824" width="9.140625" style="2"/>
    <col min="13825" max="13825" width="58.85546875" style="2" customWidth="1"/>
    <col min="13826" max="13826" width="15.28515625" style="2" customWidth="1"/>
    <col min="13827" max="13827" width="27" style="2" customWidth="1"/>
    <col min="13828" max="13829" width="25.85546875" style="2" customWidth="1"/>
    <col min="13830" max="13830" width="67.140625" style="2" customWidth="1"/>
    <col min="13831" max="13831" width="68.28515625" style="2" customWidth="1"/>
    <col min="13832" max="13832" width="20" style="2" customWidth="1"/>
    <col min="13833" max="13833" width="21.140625" style="2" customWidth="1"/>
    <col min="13834" max="14080" width="9.140625" style="2"/>
    <col min="14081" max="14081" width="58.85546875" style="2" customWidth="1"/>
    <col min="14082" max="14082" width="15.28515625" style="2" customWidth="1"/>
    <col min="14083" max="14083" width="27" style="2" customWidth="1"/>
    <col min="14084" max="14085" width="25.85546875" style="2" customWidth="1"/>
    <col min="14086" max="14086" width="67.140625" style="2" customWidth="1"/>
    <col min="14087" max="14087" width="68.28515625" style="2" customWidth="1"/>
    <col min="14088" max="14088" width="20" style="2" customWidth="1"/>
    <col min="14089" max="14089" width="21.140625" style="2" customWidth="1"/>
    <col min="14090" max="14336" width="9.140625" style="2"/>
    <col min="14337" max="14337" width="58.85546875" style="2" customWidth="1"/>
    <col min="14338" max="14338" width="15.28515625" style="2" customWidth="1"/>
    <col min="14339" max="14339" width="27" style="2" customWidth="1"/>
    <col min="14340" max="14341" width="25.85546875" style="2" customWidth="1"/>
    <col min="14342" max="14342" width="67.140625" style="2" customWidth="1"/>
    <col min="14343" max="14343" width="68.28515625" style="2" customWidth="1"/>
    <col min="14344" max="14344" width="20" style="2" customWidth="1"/>
    <col min="14345" max="14345" width="21.140625" style="2" customWidth="1"/>
    <col min="14346" max="14592" width="9.140625" style="2"/>
    <col min="14593" max="14593" width="58.85546875" style="2" customWidth="1"/>
    <col min="14594" max="14594" width="15.28515625" style="2" customWidth="1"/>
    <col min="14595" max="14595" width="27" style="2" customWidth="1"/>
    <col min="14596" max="14597" width="25.85546875" style="2" customWidth="1"/>
    <col min="14598" max="14598" width="67.140625" style="2" customWidth="1"/>
    <col min="14599" max="14599" width="68.28515625" style="2" customWidth="1"/>
    <col min="14600" max="14600" width="20" style="2" customWidth="1"/>
    <col min="14601" max="14601" width="21.140625" style="2" customWidth="1"/>
    <col min="14602" max="14848" width="9.140625" style="2"/>
    <col min="14849" max="14849" width="58.85546875" style="2" customWidth="1"/>
    <col min="14850" max="14850" width="15.28515625" style="2" customWidth="1"/>
    <col min="14851" max="14851" width="27" style="2" customWidth="1"/>
    <col min="14852" max="14853" width="25.85546875" style="2" customWidth="1"/>
    <col min="14854" max="14854" width="67.140625" style="2" customWidth="1"/>
    <col min="14855" max="14855" width="68.28515625" style="2" customWidth="1"/>
    <col min="14856" max="14856" width="20" style="2" customWidth="1"/>
    <col min="14857" max="14857" width="21.140625" style="2" customWidth="1"/>
    <col min="14858" max="15104" width="9.140625" style="2"/>
    <col min="15105" max="15105" width="58.85546875" style="2" customWidth="1"/>
    <col min="15106" max="15106" width="15.28515625" style="2" customWidth="1"/>
    <col min="15107" max="15107" width="27" style="2" customWidth="1"/>
    <col min="15108" max="15109" width="25.85546875" style="2" customWidth="1"/>
    <col min="15110" max="15110" width="67.140625" style="2" customWidth="1"/>
    <col min="15111" max="15111" width="68.28515625" style="2" customWidth="1"/>
    <col min="15112" max="15112" width="20" style="2" customWidth="1"/>
    <col min="15113" max="15113" width="21.140625" style="2" customWidth="1"/>
    <col min="15114" max="15360" width="9.140625" style="2"/>
    <col min="15361" max="15361" width="58.85546875" style="2" customWidth="1"/>
    <col min="15362" max="15362" width="15.28515625" style="2" customWidth="1"/>
    <col min="15363" max="15363" width="27" style="2" customWidth="1"/>
    <col min="15364" max="15365" width="25.85546875" style="2" customWidth="1"/>
    <col min="15366" max="15366" width="67.140625" style="2" customWidth="1"/>
    <col min="15367" max="15367" width="68.28515625" style="2" customWidth="1"/>
    <col min="15368" max="15368" width="20" style="2" customWidth="1"/>
    <col min="15369" max="15369" width="21.140625" style="2" customWidth="1"/>
    <col min="15370" max="15616" width="9.140625" style="2"/>
    <col min="15617" max="15617" width="58.85546875" style="2" customWidth="1"/>
    <col min="15618" max="15618" width="15.28515625" style="2" customWidth="1"/>
    <col min="15619" max="15619" width="27" style="2" customWidth="1"/>
    <col min="15620" max="15621" width="25.85546875" style="2" customWidth="1"/>
    <col min="15622" max="15622" width="67.140625" style="2" customWidth="1"/>
    <col min="15623" max="15623" width="68.28515625" style="2" customWidth="1"/>
    <col min="15624" max="15624" width="20" style="2" customWidth="1"/>
    <col min="15625" max="15625" width="21.140625" style="2" customWidth="1"/>
    <col min="15626" max="15872" width="9.140625" style="2"/>
    <col min="15873" max="15873" width="58.85546875" style="2" customWidth="1"/>
    <col min="15874" max="15874" width="15.28515625" style="2" customWidth="1"/>
    <col min="15875" max="15875" width="27" style="2" customWidth="1"/>
    <col min="15876" max="15877" width="25.85546875" style="2" customWidth="1"/>
    <col min="15878" max="15878" width="67.140625" style="2" customWidth="1"/>
    <col min="15879" max="15879" width="68.28515625" style="2" customWidth="1"/>
    <col min="15880" max="15880" width="20" style="2" customWidth="1"/>
    <col min="15881" max="15881" width="21.140625" style="2" customWidth="1"/>
    <col min="15882" max="16128" width="9.140625" style="2"/>
    <col min="16129" max="16129" width="58.85546875" style="2" customWidth="1"/>
    <col min="16130" max="16130" width="15.28515625" style="2" customWidth="1"/>
    <col min="16131" max="16131" width="27" style="2" customWidth="1"/>
    <col min="16132" max="16133" width="25.85546875" style="2" customWidth="1"/>
    <col min="16134" max="16134" width="67.140625" style="2" customWidth="1"/>
    <col min="16135" max="16135" width="68.2851562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8</v>
      </c>
      <c r="B2" s="3">
        <v>1244140</v>
      </c>
      <c r="C2" s="3" t="s">
        <v>272</v>
      </c>
      <c r="D2" s="3" t="s">
        <v>73</v>
      </c>
      <c r="F2" s="3" t="s">
        <v>265</v>
      </c>
      <c r="G2" s="3" t="s">
        <v>12</v>
      </c>
      <c r="I2" s="3" t="s">
        <v>13</v>
      </c>
    </row>
    <row r="3" spans="1:9" s="3" customFormat="1">
      <c r="A3" s="3" t="s">
        <v>8</v>
      </c>
      <c r="B3" s="3">
        <v>1232395</v>
      </c>
      <c r="C3" s="3" t="s">
        <v>267</v>
      </c>
      <c r="D3" s="3" t="s">
        <v>15</v>
      </c>
      <c r="F3" s="3" t="s">
        <v>265</v>
      </c>
      <c r="G3" s="3" t="s">
        <v>12</v>
      </c>
      <c r="I3" s="3" t="s">
        <v>41</v>
      </c>
    </row>
    <row r="4" spans="1:9" s="3" customFormat="1">
      <c r="A4" s="3" t="s">
        <v>8</v>
      </c>
      <c r="B4" s="3">
        <v>1382160</v>
      </c>
      <c r="C4" s="3" t="s">
        <v>268</v>
      </c>
      <c r="D4" s="3" t="s">
        <v>15</v>
      </c>
      <c r="F4" s="3" t="s">
        <v>265</v>
      </c>
      <c r="G4" s="3" t="s">
        <v>16</v>
      </c>
      <c r="H4" s="3" t="s">
        <v>17</v>
      </c>
    </row>
    <row r="5" spans="1:9" s="3" customFormat="1">
      <c r="A5" s="3" t="s">
        <v>8</v>
      </c>
      <c r="B5" s="3">
        <v>1283716</v>
      </c>
      <c r="C5" s="3" t="s">
        <v>271</v>
      </c>
      <c r="D5" s="3" t="s">
        <v>10</v>
      </c>
      <c r="F5" s="3" t="s">
        <v>265</v>
      </c>
      <c r="G5" s="3" t="s">
        <v>12</v>
      </c>
      <c r="I5" s="3" t="s">
        <v>13</v>
      </c>
    </row>
    <row r="6" spans="1:9" s="99" customFormat="1">
      <c r="A6" s="99" t="s">
        <v>8</v>
      </c>
      <c r="B6" s="99">
        <v>1443450</v>
      </c>
      <c r="C6" s="103">
        <v>0.221</v>
      </c>
      <c r="D6" s="99" t="s">
        <v>85</v>
      </c>
      <c r="E6" s="99" t="s">
        <v>253</v>
      </c>
      <c r="F6" s="99" t="s">
        <v>121</v>
      </c>
      <c r="G6" s="99" t="s">
        <v>122</v>
      </c>
      <c r="I6" s="99" t="s">
        <v>41</v>
      </c>
    </row>
    <row r="7" spans="1:9" s="97" customFormat="1">
      <c r="A7" s="97" t="s">
        <v>8</v>
      </c>
      <c r="B7" s="97">
        <v>1443460</v>
      </c>
      <c r="C7" s="120">
        <v>446.06700000000001</v>
      </c>
      <c r="D7" s="97" t="s">
        <v>87</v>
      </c>
      <c r="E7" s="137" t="s">
        <v>259</v>
      </c>
      <c r="F7" s="97" t="s">
        <v>35</v>
      </c>
      <c r="G7" s="97" t="s">
        <v>36</v>
      </c>
      <c r="I7" s="97" t="s">
        <v>13</v>
      </c>
    </row>
    <row r="8" spans="1:9" s="97" customFormat="1">
      <c r="A8" s="97" t="s">
        <v>8</v>
      </c>
      <c r="B8" s="97">
        <v>1443463</v>
      </c>
      <c r="C8" s="120">
        <v>73.063999999999993</v>
      </c>
      <c r="D8" s="97" t="s">
        <v>42</v>
      </c>
      <c r="E8" s="137" t="s">
        <v>291</v>
      </c>
      <c r="F8" s="97" t="s">
        <v>108</v>
      </c>
      <c r="G8" s="97" t="s">
        <v>109</v>
      </c>
      <c r="I8" s="97" t="s">
        <v>13</v>
      </c>
    </row>
    <row r="9" spans="1:9" s="97" customFormat="1">
      <c r="A9" s="97" t="s">
        <v>8</v>
      </c>
      <c r="B9" s="97">
        <v>1443688</v>
      </c>
      <c r="C9" s="120">
        <v>6.49</v>
      </c>
      <c r="D9" s="97" t="s">
        <v>48</v>
      </c>
      <c r="E9" s="137" t="s">
        <v>256</v>
      </c>
      <c r="F9" s="97" t="s">
        <v>49</v>
      </c>
      <c r="G9" s="97" t="s">
        <v>112</v>
      </c>
      <c r="I9" s="97" t="s">
        <v>92</v>
      </c>
    </row>
    <row r="10" spans="1:9" s="97" customFormat="1">
      <c r="A10" s="97" t="s">
        <v>8</v>
      </c>
      <c r="B10" s="97">
        <v>1443689</v>
      </c>
      <c r="C10" s="120">
        <v>2.16</v>
      </c>
      <c r="D10" s="97" t="s">
        <v>48</v>
      </c>
      <c r="E10" s="137" t="s">
        <v>256</v>
      </c>
      <c r="F10" s="97" t="s">
        <v>49</v>
      </c>
      <c r="G10" s="97" t="s">
        <v>269</v>
      </c>
      <c r="I10" s="97" t="s">
        <v>92</v>
      </c>
    </row>
    <row r="11" spans="1:9" s="94" customFormat="1">
      <c r="A11" s="94" t="s">
        <v>8</v>
      </c>
      <c r="B11" s="94">
        <v>1464121</v>
      </c>
      <c r="C11" s="102">
        <v>1.56</v>
      </c>
      <c r="D11" s="94" t="s">
        <v>24</v>
      </c>
      <c r="E11" s="136" t="s">
        <v>292</v>
      </c>
      <c r="F11" s="94" t="s">
        <v>25</v>
      </c>
      <c r="G11" s="94" t="s">
        <v>26</v>
      </c>
      <c r="I11" s="94" t="s">
        <v>13</v>
      </c>
    </row>
    <row r="12" spans="1:9" s="3" customFormat="1">
      <c r="A12" s="3" t="s">
        <v>8</v>
      </c>
      <c r="B12" s="3">
        <v>1420914</v>
      </c>
      <c r="C12" s="3" t="s">
        <v>270</v>
      </c>
      <c r="D12" s="3" t="s">
        <v>19</v>
      </c>
      <c r="F12" s="3" t="s">
        <v>265</v>
      </c>
      <c r="G12" s="3" t="s">
        <v>12</v>
      </c>
      <c r="I12" s="3" t="s">
        <v>13</v>
      </c>
    </row>
    <row r="13" spans="1:9" s="94" customFormat="1">
      <c r="A13" s="94" t="s">
        <v>8</v>
      </c>
      <c r="B13" s="94">
        <v>1443481</v>
      </c>
      <c r="C13" s="102">
        <v>2.62</v>
      </c>
      <c r="D13" s="94" t="s">
        <v>55</v>
      </c>
      <c r="E13" s="136" t="s">
        <v>292</v>
      </c>
      <c r="F13" s="94" t="s">
        <v>128</v>
      </c>
      <c r="G13" s="94" t="s">
        <v>129</v>
      </c>
      <c r="I13" s="94" t="s">
        <v>13</v>
      </c>
    </row>
    <row r="14" spans="1:9" s="94" customFormat="1">
      <c r="A14" s="94" t="s">
        <v>8</v>
      </c>
      <c r="B14" s="94">
        <v>1443502</v>
      </c>
      <c r="C14" s="102">
        <v>2.86</v>
      </c>
      <c r="D14" s="94" t="s">
        <v>55</v>
      </c>
      <c r="E14" s="136" t="s">
        <v>292</v>
      </c>
      <c r="F14" s="94" t="s">
        <v>265</v>
      </c>
      <c r="G14" s="94" t="s">
        <v>64</v>
      </c>
      <c r="I14" s="94" t="s">
        <v>13</v>
      </c>
    </row>
    <row r="15" spans="1:9" s="94" customFormat="1">
      <c r="A15" s="94" t="s">
        <v>8</v>
      </c>
      <c r="B15" s="94">
        <v>1443332</v>
      </c>
      <c r="C15" s="102">
        <v>233.685</v>
      </c>
      <c r="D15" s="94" t="s">
        <v>56</v>
      </c>
      <c r="E15" s="136" t="s">
        <v>292</v>
      </c>
      <c r="F15" s="136" t="s">
        <v>265</v>
      </c>
      <c r="G15" s="136" t="s">
        <v>266</v>
      </c>
      <c r="I15" s="94" t="s">
        <v>13</v>
      </c>
    </row>
    <row r="20" spans="2:6">
      <c r="B20" s="17" t="s">
        <v>258</v>
      </c>
      <c r="C20" s="17" t="s">
        <v>259</v>
      </c>
      <c r="D20" s="17" t="s">
        <v>292</v>
      </c>
      <c r="E20" s="17" t="s">
        <v>256</v>
      </c>
      <c r="F20" s="17" t="s">
        <v>293</v>
      </c>
    </row>
    <row r="21" spans="2:6">
      <c r="C21" s="2">
        <f>C7</f>
        <v>446.06700000000001</v>
      </c>
      <c r="D21" s="2">
        <f>C11+C13+C14+C15</f>
        <v>240.72499999999999</v>
      </c>
      <c r="E21" s="2">
        <f>SUM(C9,C10)</f>
        <v>8.65</v>
      </c>
      <c r="F21" s="2">
        <f>C8</f>
        <v>73.063999999999993</v>
      </c>
    </row>
    <row r="22" spans="2:6">
      <c r="B22" s="2">
        <f>C6</f>
        <v>0.221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C29" sqref="C29"/>
    </sheetView>
  </sheetViews>
  <sheetFormatPr defaultRowHeight="15"/>
  <cols>
    <col min="1" max="1" width="52" style="2" bestFit="1" customWidth="1"/>
    <col min="2" max="2" width="12.42578125" style="2" bestFit="1" customWidth="1"/>
    <col min="3" max="3" width="23.28515625" style="2" bestFit="1" customWidth="1"/>
    <col min="4" max="4" width="23.28515625" style="2" customWidth="1"/>
    <col min="5" max="5" width="23" style="2" customWidth="1"/>
    <col min="6" max="6" width="58" style="2" bestFit="1" customWidth="1"/>
    <col min="7" max="7" width="78.85546875" style="2" bestFit="1" customWidth="1"/>
    <col min="8" max="8" width="17.42578125" style="2" bestFit="1" customWidth="1"/>
    <col min="9" max="9" width="18.85546875" style="2" bestFit="1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67.140625" style="2" customWidth="1"/>
    <col min="263" max="263" width="90.7109375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67.140625" style="2" customWidth="1"/>
    <col min="519" max="519" width="90.7109375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67.140625" style="2" customWidth="1"/>
    <col min="775" max="775" width="90.7109375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67.140625" style="2" customWidth="1"/>
    <col min="1031" max="1031" width="90.7109375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67.140625" style="2" customWidth="1"/>
    <col min="1287" max="1287" width="90.7109375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67.140625" style="2" customWidth="1"/>
    <col min="1543" max="1543" width="90.7109375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67.140625" style="2" customWidth="1"/>
    <col min="1799" max="1799" width="90.7109375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67.140625" style="2" customWidth="1"/>
    <col min="2055" max="2055" width="90.7109375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67.140625" style="2" customWidth="1"/>
    <col min="2311" max="2311" width="90.7109375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67.140625" style="2" customWidth="1"/>
    <col min="2567" max="2567" width="90.7109375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67.140625" style="2" customWidth="1"/>
    <col min="2823" max="2823" width="90.7109375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67.140625" style="2" customWidth="1"/>
    <col min="3079" max="3079" width="90.7109375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67.140625" style="2" customWidth="1"/>
    <col min="3335" max="3335" width="90.7109375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67.140625" style="2" customWidth="1"/>
    <col min="3591" max="3591" width="90.7109375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67.140625" style="2" customWidth="1"/>
    <col min="3847" max="3847" width="90.7109375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67.140625" style="2" customWidth="1"/>
    <col min="4103" max="4103" width="90.7109375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67.140625" style="2" customWidth="1"/>
    <col min="4359" max="4359" width="90.7109375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67.140625" style="2" customWidth="1"/>
    <col min="4615" max="4615" width="90.7109375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67.140625" style="2" customWidth="1"/>
    <col min="4871" max="4871" width="90.7109375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67.140625" style="2" customWidth="1"/>
    <col min="5127" max="5127" width="90.7109375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67.140625" style="2" customWidth="1"/>
    <col min="5383" max="5383" width="90.7109375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67.140625" style="2" customWidth="1"/>
    <col min="5639" max="5639" width="90.7109375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67.140625" style="2" customWidth="1"/>
    <col min="5895" max="5895" width="90.7109375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67.140625" style="2" customWidth="1"/>
    <col min="6151" max="6151" width="90.7109375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67.140625" style="2" customWidth="1"/>
    <col min="6407" max="6407" width="90.7109375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67.140625" style="2" customWidth="1"/>
    <col min="6663" max="6663" width="90.7109375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67.140625" style="2" customWidth="1"/>
    <col min="6919" max="6919" width="90.7109375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67.140625" style="2" customWidth="1"/>
    <col min="7175" max="7175" width="90.7109375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67.140625" style="2" customWidth="1"/>
    <col min="7431" max="7431" width="90.7109375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67.140625" style="2" customWidth="1"/>
    <col min="7687" max="7687" width="90.7109375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67.140625" style="2" customWidth="1"/>
    <col min="7943" max="7943" width="90.7109375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67.140625" style="2" customWidth="1"/>
    <col min="8199" max="8199" width="90.7109375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67.140625" style="2" customWidth="1"/>
    <col min="8455" max="8455" width="90.7109375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67.140625" style="2" customWidth="1"/>
    <col min="8711" max="8711" width="90.7109375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67.140625" style="2" customWidth="1"/>
    <col min="8967" max="8967" width="90.7109375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67.140625" style="2" customWidth="1"/>
    <col min="9223" max="9223" width="90.7109375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67.140625" style="2" customWidth="1"/>
    <col min="9479" max="9479" width="90.7109375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67.140625" style="2" customWidth="1"/>
    <col min="9735" max="9735" width="90.7109375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67.140625" style="2" customWidth="1"/>
    <col min="9991" max="9991" width="90.7109375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67.140625" style="2" customWidth="1"/>
    <col min="10247" max="10247" width="90.7109375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67.140625" style="2" customWidth="1"/>
    <col min="10503" max="10503" width="90.7109375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67.140625" style="2" customWidth="1"/>
    <col min="10759" max="10759" width="90.7109375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67.140625" style="2" customWidth="1"/>
    <col min="11015" max="11015" width="90.7109375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67.140625" style="2" customWidth="1"/>
    <col min="11271" max="11271" width="90.7109375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67.140625" style="2" customWidth="1"/>
    <col min="11527" max="11527" width="90.7109375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67.140625" style="2" customWidth="1"/>
    <col min="11783" max="11783" width="90.7109375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67.140625" style="2" customWidth="1"/>
    <col min="12039" max="12039" width="90.7109375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67.140625" style="2" customWidth="1"/>
    <col min="12295" max="12295" width="90.7109375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67.140625" style="2" customWidth="1"/>
    <col min="12551" max="12551" width="90.7109375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67.140625" style="2" customWidth="1"/>
    <col min="12807" max="12807" width="90.7109375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67.140625" style="2" customWidth="1"/>
    <col min="13063" max="13063" width="90.7109375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67.140625" style="2" customWidth="1"/>
    <col min="13319" max="13319" width="90.7109375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67.140625" style="2" customWidth="1"/>
    <col min="13575" max="13575" width="90.7109375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67.140625" style="2" customWidth="1"/>
    <col min="13831" max="13831" width="90.7109375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67.140625" style="2" customWidth="1"/>
    <col min="14087" max="14087" width="90.7109375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67.140625" style="2" customWidth="1"/>
    <col min="14343" max="14343" width="90.7109375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67.140625" style="2" customWidth="1"/>
    <col min="14599" max="14599" width="90.7109375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67.140625" style="2" customWidth="1"/>
    <col min="14855" max="14855" width="90.7109375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67.140625" style="2" customWidth="1"/>
    <col min="15111" max="15111" width="90.7109375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67.140625" style="2" customWidth="1"/>
    <col min="15367" max="15367" width="90.7109375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67.140625" style="2" customWidth="1"/>
    <col min="15623" max="15623" width="90.7109375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67.140625" style="2" customWidth="1"/>
    <col min="15879" max="15879" width="90.7109375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67.140625" style="2" customWidth="1"/>
    <col min="16135" max="16135" width="90.710937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8</v>
      </c>
      <c r="B2" s="3">
        <v>1395454</v>
      </c>
      <c r="C2" s="3" t="s">
        <v>290</v>
      </c>
      <c r="E2" s="3" t="s">
        <v>93</v>
      </c>
      <c r="F2" s="3" t="s">
        <v>274</v>
      </c>
      <c r="G2" s="3" t="s">
        <v>16</v>
      </c>
      <c r="H2" s="3" t="s">
        <v>17</v>
      </c>
    </row>
    <row r="3" spans="1:9" s="3" customFormat="1">
      <c r="A3" s="3" t="s">
        <v>8</v>
      </c>
      <c r="B3" s="3">
        <v>1395606</v>
      </c>
      <c r="C3" s="3" t="s">
        <v>280</v>
      </c>
      <c r="E3" s="3" t="s">
        <v>281</v>
      </c>
      <c r="F3" s="3" t="s">
        <v>274</v>
      </c>
      <c r="G3" s="3" t="s">
        <v>16</v>
      </c>
      <c r="H3" s="3" t="s">
        <v>17</v>
      </c>
    </row>
    <row r="4" spans="1:9" s="3" customFormat="1">
      <c r="A4" s="3" t="s">
        <v>8</v>
      </c>
      <c r="B4" s="3">
        <v>1395610</v>
      </c>
      <c r="C4" s="3" t="s">
        <v>282</v>
      </c>
      <c r="E4" s="3" t="s">
        <v>73</v>
      </c>
      <c r="F4" s="3" t="s">
        <v>274</v>
      </c>
      <c r="G4" s="3" t="s">
        <v>16</v>
      </c>
      <c r="H4" s="3" t="s">
        <v>17</v>
      </c>
    </row>
    <row r="5" spans="1:9" s="3" customFormat="1">
      <c r="A5" s="3" t="s">
        <v>8</v>
      </c>
      <c r="B5" s="3">
        <v>1382164</v>
      </c>
      <c r="C5" s="3" t="s">
        <v>273</v>
      </c>
      <c r="E5" s="3" t="s">
        <v>15</v>
      </c>
      <c r="F5" s="3" t="s">
        <v>274</v>
      </c>
      <c r="G5" s="3" t="s">
        <v>16</v>
      </c>
      <c r="H5" s="3" t="s">
        <v>17</v>
      </c>
    </row>
    <row r="6" spans="1:9" s="3" customFormat="1">
      <c r="A6" s="3" t="s">
        <v>8</v>
      </c>
      <c r="B6" s="3">
        <v>1232404</v>
      </c>
      <c r="C6" s="3" t="s">
        <v>275</v>
      </c>
      <c r="E6" s="3" t="s">
        <v>15</v>
      </c>
      <c r="F6" s="3" t="s">
        <v>274</v>
      </c>
      <c r="G6" s="3" t="s">
        <v>12</v>
      </c>
      <c r="I6" s="3" t="s">
        <v>13</v>
      </c>
    </row>
    <row r="7" spans="1:9" s="3" customFormat="1">
      <c r="A7" s="3" t="s">
        <v>8</v>
      </c>
      <c r="B7" s="3">
        <v>1186552</v>
      </c>
      <c r="C7" s="3" t="s">
        <v>289</v>
      </c>
      <c r="E7" s="3" t="s">
        <v>15</v>
      </c>
      <c r="F7" s="3" t="s">
        <v>274</v>
      </c>
      <c r="G7" s="3" t="s">
        <v>28</v>
      </c>
      <c r="I7" s="3" t="s">
        <v>13</v>
      </c>
    </row>
    <row r="8" spans="1:9" s="3" customFormat="1">
      <c r="A8" s="3" t="s">
        <v>8</v>
      </c>
      <c r="B8" s="3">
        <v>1283733</v>
      </c>
      <c r="C8" s="3" t="s">
        <v>279</v>
      </c>
      <c r="E8" s="3" t="s">
        <v>10</v>
      </c>
      <c r="F8" s="3" t="s">
        <v>274</v>
      </c>
      <c r="G8" s="3" t="s">
        <v>12</v>
      </c>
      <c r="I8" s="3" t="s">
        <v>13</v>
      </c>
    </row>
    <row r="9" spans="1:9" s="99" customFormat="1">
      <c r="A9" s="99" t="s">
        <v>8</v>
      </c>
      <c r="B9" s="99">
        <v>1395584</v>
      </c>
      <c r="C9" s="103">
        <v>0.157</v>
      </c>
      <c r="D9" s="99" t="s">
        <v>253</v>
      </c>
      <c r="E9" s="99" t="s">
        <v>80</v>
      </c>
      <c r="F9" s="99" t="s">
        <v>274</v>
      </c>
      <c r="G9" s="99" t="s">
        <v>82</v>
      </c>
      <c r="I9" s="99" t="s">
        <v>13</v>
      </c>
    </row>
    <row r="10" spans="1:9" s="99" customFormat="1">
      <c r="A10" s="99" t="s">
        <v>8</v>
      </c>
      <c r="B10" s="99">
        <v>1395593</v>
      </c>
      <c r="C10" s="103">
        <v>2.4649999999999999</v>
      </c>
      <c r="D10" s="99" t="s">
        <v>253</v>
      </c>
      <c r="E10" s="99" t="s">
        <v>83</v>
      </c>
      <c r="F10" s="99" t="s">
        <v>274</v>
      </c>
      <c r="G10" s="99" t="s">
        <v>82</v>
      </c>
      <c r="I10" s="99" t="s">
        <v>13</v>
      </c>
    </row>
    <row r="11" spans="1:9" s="99" customFormat="1">
      <c r="A11" s="99" t="s">
        <v>8</v>
      </c>
      <c r="B11" s="99">
        <v>1392739</v>
      </c>
      <c r="C11" s="103">
        <v>0.06</v>
      </c>
      <c r="D11" s="99" t="s">
        <v>253</v>
      </c>
      <c r="E11" s="99" t="s">
        <v>75</v>
      </c>
      <c r="F11" s="99" t="s">
        <v>76</v>
      </c>
      <c r="G11" s="99" t="s">
        <v>77</v>
      </c>
      <c r="I11" s="99" t="s">
        <v>41</v>
      </c>
    </row>
    <row r="12" spans="1:9" s="99" customFormat="1">
      <c r="A12" s="99" t="s">
        <v>8</v>
      </c>
      <c r="B12" s="99">
        <v>1395597</v>
      </c>
      <c r="C12" s="103">
        <v>0.193</v>
      </c>
      <c r="D12" s="99" t="s">
        <v>253</v>
      </c>
      <c r="E12" s="99" t="s">
        <v>84</v>
      </c>
      <c r="F12" s="99" t="s">
        <v>274</v>
      </c>
      <c r="G12" s="99" t="s">
        <v>82</v>
      </c>
      <c r="I12" s="99" t="s">
        <v>41</v>
      </c>
    </row>
    <row r="13" spans="1:9" s="99" customFormat="1">
      <c r="A13" s="99" t="s">
        <v>8</v>
      </c>
      <c r="B13" s="99">
        <v>1395542</v>
      </c>
      <c r="C13" s="103">
        <v>5.5E-2</v>
      </c>
      <c r="D13" s="99" t="s">
        <v>253</v>
      </c>
      <c r="E13" s="99" t="s">
        <v>85</v>
      </c>
      <c r="F13" s="99" t="s">
        <v>274</v>
      </c>
      <c r="G13" s="99" t="s">
        <v>191</v>
      </c>
      <c r="I13" s="99" t="s">
        <v>13</v>
      </c>
    </row>
    <row r="14" spans="1:9" s="99" customFormat="1">
      <c r="A14" s="99" t="s">
        <v>8</v>
      </c>
      <c r="B14" s="99">
        <v>1392780</v>
      </c>
      <c r="C14" s="103">
        <v>0.17599999999999999</v>
      </c>
      <c r="D14" s="99" t="s">
        <v>253</v>
      </c>
      <c r="E14" s="99" t="s">
        <v>85</v>
      </c>
      <c r="F14" s="99" t="s">
        <v>121</v>
      </c>
      <c r="G14" s="99" t="s">
        <v>191</v>
      </c>
      <c r="I14" s="99" t="s">
        <v>41</v>
      </c>
    </row>
    <row r="15" spans="1:9" s="99" customFormat="1">
      <c r="A15" s="99" t="s">
        <v>8</v>
      </c>
      <c r="B15" s="99">
        <v>1332903</v>
      </c>
      <c r="C15" s="103">
        <v>4.9000000000000002E-2</v>
      </c>
      <c r="D15" s="99" t="s">
        <v>253</v>
      </c>
      <c r="E15" s="99" t="s">
        <v>283</v>
      </c>
      <c r="F15" s="99" t="s">
        <v>284</v>
      </c>
      <c r="G15" s="99" t="s">
        <v>285</v>
      </c>
      <c r="H15" s="99" t="s">
        <v>286</v>
      </c>
    </row>
    <row r="16" spans="1:9" s="97" customFormat="1">
      <c r="A16" s="97" t="s">
        <v>8</v>
      </c>
      <c r="B16" s="97">
        <v>1410410</v>
      </c>
      <c r="C16" s="120">
        <v>966</v>
      </c>
      <c r="D16" s="97" t="s">
        <v>259</v>
      </c>
      <c r="E16" s="97" t="s">
        <v>87</v>
      </c>
      <c r="F16" s="97" t="s">
        <v>274</v>
      </c>
      <c r="G16" s="97" t="s">
        <v>135</v>
      </c>
      <c r="I16" s="97" t="s">
        <v>13</v>
      </c>
    </row>
    <row r="17" spans="1:9" s="99" customFormat="1">
      <c r="A17" s="99" t="s">
        <v>8</v>
      </c>
      <c r="B17" s="99">
        <v>1395577</v>
      </c>
      <c r="C17" s="103">
        <v>0.46700000000000003</v>
      </c>
      <c r="D17" s="99" t="s">
        <v>258</v>
      </c>
      <c r="E17" s="99" t="s">
        <v>213</v>
      </c>
      <c r="F17" s="99" t="s">
        <v>274</v>
      </c>
      <c r="G17" s="99" t="s">
        <v>82</v>
      </c>
      <c r="I17" s="99" t="s">
        <v>13</v>
      </c>
    </row>
    <row r="18" spans="1:9" s="94" customFormat="1">
      <c r="A18" s="94" t="s">
        <v>8</v>
      </c>
      <c r="B18" s="94">
        <v>1392721</v>
      </c>
      <c r="C18" s="102">
        <v>14.26</v>
      </c>
      <c r="D18" s="94" t="s">
        <v>292</v>
      </c>
      <c r="E18" s="94" t="s">
        <v>24</v>
      </c>
      <c r="F18" s="94" t="s">
        <v>274</v>
      </c>
      <c r="G18" s="94" t="s">
        <v>26</v>
      </c>
      <c r="I18" s="94" t="s">
        <v>41</v>
      </c>
    </row>
    <row r="19" spans="1:9" s="3" customFormat="1">
      <c r="A19" s="3" t="s">
        <v>8</v>
      </c>
      <c r="B19" s="3">
        <v>1392715</v>
      </c>
      <c r="C19" s="3" t="s">
        <v>276</v>
      </c>
      <c r="E19" s="3" t="s">
        <v>19</v>
      </c>
      <c r="F19" s="3" t="s">
        <v>274</v>
      </c>
      <c r="G19" s="3" t="s">
        <v>64</v>
      </c>
      <c r="I19" s="3" t="s">
        <v>13</v>
      </c>
    </row>
    <row r="20" spans="1:9" s="3" customFormat="1">
      <c r="A20" s="3" t="s">
        <v>8</v>
      </c>
      <c r="B20" s="3">
        <v>1392720</v>
      </c>
      <c r="C20" s="3" t="s">
        <v>277</v>
      </c>
      <c r="E20" s="3" t="s">
        <v>19</v>
      </c>
      <c r="F20" s="3" t="s">
        <v>274</v>
      </c>
      <c r="G20" s="3" t="s">
        <v>62</v>
      </c>
      <c r="I20" s="3" t="s">
        <v>13</v>
      </c>
    </row>
    <row r="21" spans="1:9" s="3" customFormat="1">
      <c r="A21" s="3" t="s">
        <v>8</v>
      </c>
      <c r="B21" s="3">
        <v>1420968</v>
      </c>
      <c r="C21" s="3" t="s">
        <v>287</v>
      </c>
      <c r="E21" s="3" t="s">
        <v>19</v>
      </c>
      <c r="F21" s="3" t="s">
        <v>274</v>
      </c>
      <c r="G21" s="3" t="s">
        <v>12</v>
      </c>
      <c r="I21" s="3" t="s">
        <v>13</v>
      </c>
    </row>
    <row r="22" spans="1:9" s="94" customFormat="1">
      <c r="A22" s="94" t="s">
        <v>8</v>
      </c>
      <c r="B22" s="94">
        <v>1484018</v>
      </c>
      <c r="C22" s="94" t="s">
        <v>288</v>
      </c>
      <c r="D22" s="94" t="s">
        <v>292</v>
      </c>
      <c r="E22" s="94" t="s">
        <v>55</v>
      </c>
      <c r="F22" s="94" t="s">
        <v>128</v>
      </c>
      <c r="G22" s="94" t="s">
        <v>129</v>
      </c>
      <c r="I22" s="94" t="s">
        <v>130</v>
      </c>
    </row>
    <row r="23" spans="1:9" s="97" customFormat="1">
      <c r="A23" s="97" t="s">
        <v>8</v>
      </c>
      <c r="B23" s="97">
        <v>1410658</v>
      </c>
      <c r="C23" s="97" t="s">
        <v>278</v>
      </c>
      <c r="D23" s="97" t="s">
        <v>724</v>
      </c>
      <c r="E23" s="97" t="s">
        <v>117</v>
      </c>
      <c r="F23" s="97" t="s">
        <v>274</v>
      </c>
      <c r="G23" s="97" t="s">
        <v>119</v>
      </c>
      <c r="I23" s="97" t="s">
        <v>120</v>
      </c>
    </row>
    <row r="27" spans="1:9">
      <c r="C27" s="2" t="s">
        <v>258</v>
      </c>
      <c r="D27" s="2" t="s">
        <v>292</v>
      </c>
      <c r="E27" s="2" t="s">
        <v>259</v>
      </c>
      <c r="F27" s="2" t="s">
        <v>257</v>
      </c>
    </row>
    <row r="28" spans="1:9">
      <c r="C28" s="2">
        <f>C9+C10+C11+C12+C13+C14+C17+C15+C17</f>
        <v>4.0890000000000004</v>
      </c>
      <c r="D28" s="2">
        <f>C18+C22</f>
        <v>15.403</v>
      </c>
      <c r="E28" s="2">
        <f>SUM(C16)</f>
        <v>966</v>
      </c>
      <c r="F28" s="2">
        <v>0.45300000000000001</v>
      </c>
    </row>
  </sheetData>
  <sortState ref="A2:I23">
    <sortCondition descending="1" ref="E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D26" sqref="D26"/>
    </sheetView>
  </sheetViews>
  <sheetFormatPr defaultRowHeight="15"/>
  <cols>
    <col min="1" max="1" width="58.85546875" style="2" customWidth="1"/>
    <col min="2" max="2" width="15.28515625" style="2" customWidth="1"/>
    <col min="3" max="3" width="27" style="2" customWidth="1"/>
    <col min="4" max="4" width="27" style="19" customWidth="1"/>
    <col min="5" max="5" width="25.85546875" style="2" customWidth="1"/>
    <col min="6" max="6" width="58" style="2" customWidth="1"/>
    <col min="7" max="7" width="90.7109375" style="2" customWidth="1"/>
    <col min="8" max="8" width="20" style="2" customWidth="1"/>
    <col min="9" max="9" width="21.140625" style="2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67.140625" style="2" customWidth="1"/>
    <col min="263" max="263" width="90.7109375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67.140625" style="2" customWidth="1"/>
    <col min="519" max="519" width="90.7109375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67.140625" style="2" customWidth="1"/>
    <col min="775" max="775" width="90.7109375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67.140625" style="2" customWidth="1"/>
    <col min="1031" max="1031" width="90.7109375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67.140625" style="2" customWidth="1"/>
    <col min="1287" max="1287" width="90.7109375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67.140625" style="2" customWidth="1"/>
    <col min="1543" max="1543" width="90.7109375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67.140625" style="2" customWidth="1"/>
    <col min="1799" max="1799" width="90.7109375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67.140625" style="2" customWidth="1"/>
    <col min="2055" max="2055" width="90.7109375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67.140625" style="2" customWidth="1"/>
    <col min="2311" max="2311" width="90.7109375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67.140625" style="2" customWidth="1"/>
    <col min="2567" max="2567" width="90.7109375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67.140625" style="2" customWidth="1"/>
    <col min="2823" max="2823" width="90.7109375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67.140625" style="2" customWidth="1"/>
    <col min="3079" max="3079" width="90.7109375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67.140625" style="2" customWidth="1"/>
    <col min="3335" max="3335" width="90.7109375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67.140625" style="2" customWidth="1"/>
    <col min="3591" max="3591" width="90.7109375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67.140625" style="2" customWidth="1"/>
    <col min="3847" max="3847" width="90.7109375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67.140625" style="2" customWidth="1"/>
    <col min="4103" max="4103" width="90.7109375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67.140625" style="2" customWidth="1"/>
    <col min="4359" max="4359" width="90.7109375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67.140625" style="2" customWidth="1"/>
    <col min="4615" max="4615" width="90.7109375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67.140625" style="2" customWidth="1"/>
    <col min="4871" max="4871" width="90.7109375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67.140625" style="2" customWidth="1"/>
    <col min="5127" max="5127" width="90.7109375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67.140625" style="2" customWidth="1"/>
    <col min="5383" max="5383" width="90.7109375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67.140625" style="2" customWidth="1"/>
    <col min="5639" max="5639" width="90.7109375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67.140625" style="2" customWidth="1"/>
    <col min="5895" max="5895" width="90.7109375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67.140625" style="2" customWidth="1"/>
    <col min="6151" max="6151" width="90.7109375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67.140625" style="2" customWidth="1"/>
    <col min="6407" max="6407" width="90.7109375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67.140625" style="2" customWidth="1"/>
    <col min="6663" max="6663" width="90.7109375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67.140625" style="2" customWidth="1"/>
    <col min="6919" max="6919" width="90.7109375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67.140625" style="2" customWidth="1"/>
    <col min="7175" max="7175" width="90.7109375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67.140625" style="2" customWidth="1"/>
    <col min="7431" max="7431" width="90.7109375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67.140625" style="2" customWidth="1"/>
    <col min="7687" max="7687" width="90.7109375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67.140625" style="2" customWidth="1"/>
    <col min="7943" max="7943" width="90.7109375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67.140625" style="2" customWidth="1"/>
    <col min="8199" max="8199" width="90.7109375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67.140625" style="2" customWidth="1"/>
    <col min="8455" max="8455" width="90.7109375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67.140625" style="2" customWidth="1"/>
    <col min="8711" max="8711" width="90.7109375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67.140625" style="2" customWidth="1"/>
    <col min="8967" max="8967" width="90.7109375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67.140625" style="2" customWidth="1"/>
    <col min="9223" max="9223" width="90.7109375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67.140625" style="2" customWidth="1"/>
    <col min="9479" max="9479" width="90.7109375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67.140625" style="2" customWidth="1"/>
    <col min="9735" max="9735" width="90.7109375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67.140625" style="2" customWidth="1"/>
    <col min="9991" max="9991" width="90.7109375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67.140625" style="2" customWidth="1"/>
    <col min="10247" max="10247" width="90.7109375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67.140625" style="2" customWidth="1"/>
    <col min="10503" max="10503" width="90.7109375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67.140625" style="2" customWidth="1"/>
    <col min="10759" max="10759" width="90.7109375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67.140625" style="2" customWidth="1"/>
    <col min="11015" max="11015" width="90.7109375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67.140625" style="2" customWidth="1"/>
    <col min="11271" max="11271" width="90.7109375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67.140625" style="2" customWidth="1"/>
    <col min="11527" max="11527" width="90.7109375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67.140625" style="2" customWidth="1"/>
    <col min="11783" max="11783" width="90.7109375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67.140625" style="2" customWidth="1"/>
    <col min="12039" max="12039" width="90.7109375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67.140625" style="2" customWidth="1"/>
    <col min="12295" max="12295" width="90.7109375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67.140625" style="2" customWidth="1"/>
    <col min="12551" max="12551" width="90.7109375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67.140625" style="2" customWidth="1"/>
    <col min="12807" max="12807" width="90.7109375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67.140625" style="2" customWidth="1"/>
    <col min="13063" max="13063" width="90.7109375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67.140625" style="2" customWidth="1"/>
    <col min="13319" max="13319" width="90.7109375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67.140625" style="2" customWidth="1"/>
    <col min="13575" max="13575" width="90.7109375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67.140625" style="2" customWidth="1"/>
    <col min="13831" max="13831" width="90.7109375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67.140625" style="2" customWidth="1"/>
    <col min="14087" max="14087" width="90.7109375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67.140625" style="2" customWidth="1"/>
    <col min="14343" max="14343" width="90.7109375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67.140625" style="2" customWidth="1"/>
    <col min="14599" max="14599" width="90.7109375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67.140625" style="2" customWidth="1"/>
    <col min="14855" max="14855" width="90.7109375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67.140625" style="2" customWidth="1"/>
    <col min="15111" max="15111" width="90.7109375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67.140625" style="2" customWidth="1"/>
    <col min="15367" max="15367" width="90.7109375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67.140625" style="2" customWidth="1"/>
    <col min="15623" max="15623" width="90.7109375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67.140625" style="2" customWidth="1"/>
    <col min="15879" max="15879" width="90.7109375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67.140625" style="2" customWidth="1"/>
    <col min="16135" max="16135" width="90.710937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8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s="142" customFormat="1">
      <c r="A2" s="142" t="s">
        <v>8</v>
      </c>
      <c r="B2" s="142">
        <v>1303024</v>
      </c>
      <c r="C2" s="142" t="s">
        <v>311</v>
      </c>
      <c r="D2" s="143" t="s">
        <v>315</v>
      </c>
      <c r="E2" s="142" t="s">
        <v>93</v>
      </c>
      <c r="F2" s="142" t="s">
        <v>35</v>
      </c>
      <c r="G2" s="142" t="s">
        <v>36</v>
      </c>
      <c r="I2" s="142" t="s">
        <v>13</v>
      </c>
    </row>
    <row r="3" spans="1:9" s="3" customFormat="1">
      <c r="A3" s="3" t="s">
        <v>8</v>
      </c>
      <c r="B3" s="3">
        <v>1382168</v>
      </c>
      <c r="C3" s="3" t="s">
        <v>296</v>
      </c>
      <c r="D3" s="139">
        <v>0</v>
      </c>
      <c r="E3" s="3" t="s">
        <v>15</v>
      </c>
      <c r="F3" s="3" t="s">
        <v>297</v>
      </c>
      <c r="G3" s="3" t="s">
        <v>16</v>
      </c>
      <c r="H3" s="3" t="s">
        <v>17</v>
      </c>
    </row>
    <row r="4" spans="1:9" s="3" customFormat="1">
      <c r="A4" s="3" t="s">
        <v>8</v>
      </c>
      <c r="B4" s="3">
        <v>1186621</v>
      </c>
      <c r="C4" s="3" t="s">
        <v>300</v>
      </c>
      <c r="D4" s="139">
        <v>0</v>
      </c>
      <c r="E4" s="3" t="s">
        <v>15</v>
      </c>
      <c r="F4" s="3" t="s">
        <v>297</v>
      </c>
      <c r="G4" s="3" t="s">
        <v>28</v>
      </c>
      <c r="I4" s="3" t="s">
        <v>13</v>
      </c>
    </row>
    <row r="5" spans="1:9" s="97" customFormat="1">
      <c r="A5" s="97" t="s">
        <v>8</v>
      </c>
      <c r="B5" s="97">
        <v>1303018</v>
      </c>
      <c r="C5" s="97" t="s">
        <v>309</v>
      </c>
      <c r="D5" s="144" t="s">
        <v>259</v>
      </c>
      <c r="E5" s="97" t="s">
        <v>310</v>
      </c>
      <c r="F5" s="97" t="s">
        <v>35</v>
      </c>
      <c r="G5" s="97" t="s">
        <v>36</v>
      </c>
      <c r="I5" s="97" t="s">
        <v>13</v>
      </c>
    </row>
    <row r="6" spans="1:9" s="3" customFormat="1">
      <c r="A6" s="3" t="s">
        <v>8</v>
      </c>
      <c r="B6" s="3">
        <v>1283749</v>
      </c>
      <c r="C6" s="3" t="s">
        <v>303</v>
      </c>
      <c r="D6" s="139">
        <v>0</v>
      </c>
      <c r="E6" s="3" t="s">
        <v>10</v>
      </c>
      <c r="F6" s="3" t="s">
        <v>297</v>
      </c>
      <c r="G6" s="3" t="s">
        <v>12</v>
      </c>
      <c r="I6" s="3" t="s">
        <v>13</v>
      </c>
    </row>
    <row r="7" spans="1:9" s="128" customFormat="1">
      <c r="A7" s="128" t="s">
        <v>8</v>
      </c>
      <c r="B7" s="128">
        <v>1303006</v>
      </c>
      <c r="C7" s="128" t="s">
        <v>308</v>
      </c>
      <c r="D7" s="140" t="s">
        <v>261</v>
      </c>
      <c r="E7" s="128" t="s">
        <v>10</v>
      </c>
      <c r="F7" s="128" t="s">
        <v>35</v>
      </c>
      <c r="G7" s="128" t="s">
        <v>36</v>
      </c>
      <c r="I7" s="128" t="s">
        <v>13</v>
      </c>
    </row>
    <row r="8" spans="1:9" s="95" customFormat="1">
      <c r="A8" s="95" t="s">
        <v>8</v>
      </c>
      <c r="B8" s="95">
        <v>1303054</v>
      </c>
      <c r="C8" s="95" t="s">
        <v>295</v>
      </c>
      <c r="D8" s="138" t="s">
        <v>263</v>
      </c>
      <c r="E8" s="95" t="s">
        <v>30</v>
      </c>
      <c r="F8" s="95" t="s">
        <v>31</v>
      </c>
      <c r="G8" s="95" t="s">
        <v>32</v>
      </c>
      <c r="I8" s="95" t="s">
        <v>13</v>
      </c>
    </row>
    <row r="9" spans="1:9" s="3" customFormat="1">
      <c r="A9" s="3" t="s">
        <v>8</v>
      </c>
      <c r="B9" s="3">
        <v>1303118</v>
      </c>
      <c r="C9" s="3" t="s">
        <v>302</v>
      </c>
      <c r="D9" s="139">
        <v>0</v>
      </c>
      <c r="E9" s="3" t="s">
        <v>66</v>
      </c>
      <c r="F9" s="3" t="s">
        <v>67</v>
      </c>
      <c r="G9" s="3" t="s">
        <v>12</v>
      </c>
      <c r="I9" s="3" t="s">
        <v>13</v>
      </c>
    </row>
    <row r="10" spans="1:9" s="97" customFormat="1">
      <c r="A10" s="97" t="s">
        <v>8</v>
      </c>
      <c r="B10" s="97">
        <v>1302994</v>
      </c>
      <c r="C10" s="97" t="s">
        <v>307</v>
      </c>
      <c r="D10" s="144" t="s">
        <v>259</v>
      </c>
      <c r="E10" s="97" t="s">
        <v>87</v>
      </c>
      <c r="F10" s="97" t="s">
        <v>35</v>
      </c>
      <c r="G10" s="97" t="s">
        <v>36</v>
      </c>
      <c r="I10" s="97" t="s">
        <v>13</v>
      </c>
    </row>
    <row r="11" spans="1:9" s="97" customFormat="1">
      <c r="A11" s="97" t="s">
        <v>8</v>
      </c>
      <c r="B11" s="97">
        <v>1302983</v>
      </c>
      <c r="C11" s="97" t="s">
        <v>306</v>
      </c>
      <c r="D11" s="144" t="s">
        <v>259</v>
      </c>
      <c r="E11" s="97" t="s">
        <v>34</v>
      </c>
      <c r="F11" s="97" t="s">
        <v>35</v>
      </c>
      <c r="G11" s="97" t="s">
        <v>36</v>
      </c>
      <c r="I11" s="97" t="s">
        <v>13</v>
      </c>
    </row>
    <row r="12" spans="1:9" s="97" customFormat="1">
      <c r="A12" s="97" t="s">
        <v>8</v>
      </c>
      <c r="B12" s="97">
        <v>1302972</v>
      </c>
      <c r="C12" s="97" t="s">
        <v>304</v>
      </c>
      <c r="D12" s="144" t="s">
        <v>259</v>
      </c>
      <c r="E12" s="97" t="s">
        <v>173</v>
      </c>
      <c r="F12" s="97" t="s">
        <v>35</v>
      </c>
      <c r="G12" s="97" t="s">
        <v>36</v>
      </c>
      <c r="I12" s="97" t="s">
        <v>13</v>
      </c>
    </row>
    <row r="13" spans="1:9" s="97" customFormat="1">
      <c r="A13" s="97" t="s">
        <v>8</v>
      </c>
      <c r="B13" s="97">
        <v>1440554</v>
      </c>
      <c r="C13" s="97" t="s">
        <v>298</v>
      </c>
      <c r="D13" s="144" t="s">
        <v>313</v>
      </c>
      <c r="E13" s="97" t="s">
        <v>42</v>
      </c>
      <c r="F13" s="97" t="s">
        <v>98</v>
      </c>
      <c r="G13" s="97" t="s">
        <v>99</v>
      </c>
      <c r="I13" s="97" t="s">
        <v>13</v>
      </c>
    </row>
    <row r="14" spans="1:9" s="94" customFormat="1">
      <c r="A14" s="94" t="s">
        <v>8</v>
      </c>
      <c r="B14" s="94">
        <v>1487106</v>
      </c>
      <c r="C14" s="94" t="s">
        <v>294</v>
      </c>
      <c r="D14" s="141" t="s">
        <v>255</v>
      </c>
      <c r="E14" s="94" t="s">
        <v>19</v>
      </c>
      <c r="F14" s="94" t="s">
        <v>25</v>
      </c>
      <c r="G14" s="94" t="s">
        <v>26</v>
      </c>
      <c r="I14" s="94" t="s">
        <v>13</v>
      </c>
    </row>
    <row r="15" spans="1:9" s="3" customFormat="1">
      <c r="A15" s="3" t="s">
        <v>8</v>
      </c>
      <c r="B15" s="3">
        <v>1440589</v>
      </c>
      <c r="C15" s="3" t="s">
        <v>301</v>
      </c>
      <c r="D15" s="139">
        <v>0</v>
      </c>
      <c r="E15" s="3" t="s">
        <v>19</v>
      </c>
      <c r="F15" s="3" t="s">
        <v>297</v>
      </c>
      <c r="G15" s="3" t="s">
        <v>64</v>
      </c>
      <c r="I15" s="3" t="s">
        <v>13</v>
      </c>
    </row>
    <row r="16" spans="1:9" s="3" customFormat="1">
      <c r="A16" s="3" t="s">
        <v>8</v>
      </c>
      <c r="B16" s="3">
        <v>1487089</v>
      </c>
      <c r="C16" s="3" t="s">
        <v>312</v>
      </c>
      <c r="D16" s="139">
        <v>0</v>
      </c>
      <c r="E16" s="3" t="s">
        <v>19</v>
      </c>
      <c r="F16" s="3" t="s">
        <v>35</v>
      </c>
      <c r="G16" s="3" t="s">
        <v>64</v>
      </c>
      <c r="I16" s="3" t="s">
        <v>13</v>
      </c>
    </row>
    <row r="17" spans="1:9" s="94" customFormat="1">
      <c r="A17" s="94" t="s">
        <v>8</v>
      </c>
      <c r="B17" s="94">
        <v>1487148</v>
      </c>
      <c r="C17" s="94" t="s">
        <v>299</v>
      </c>
      <c r="D17" s="141" t="s">
        <v>255</v>
      </c>
      <c r="E17" s="94" t="s">
        <v>55</v>
      </c>
      <c r="F17" s="94" t="s">
        <v>128</v>
      </c>
      <c r="G17" s="94" t="s">
        <v>129</v>
      </c>
      <c r="I17" s="94" t="s">
        <v>130</v>
      </c>
    </row>
    <row r="18" spans="1:9" s="97" customFormat="1">
      <c r="A18" s="97" t="s">
        <v>8</v>
      </c>
      <c r="B18" s="97">
        <v>1302464</v>
      </c>
      <c r="C18" s="97" t="s">
        <v>305</v>
      </c>
      <c r="D18" s="144" t="s">
        <v>314</v>
      </c>
      <c r="E18" s="97" t="s">
        <v>117</v>
      </c>
      <c r="F18" s="97" t="s">
        <v>118</v>
      </c>
      <c r="G18" s="97" t="s">
        <v>119</v>
      </c>
      <c r="I18" s="97" t="s">
        <v>120</v>
      </c>
    </row>
    <row r="23" spans="1:9">
      <c r="C23" s="2" t="s">
        <v>259</v>
      </c>
      <c r="D23" s="19" t="s">
        <v>263</v>
      </c>
      <c r="E23" s="2" t="s">
        <v>316</v>
      </c>
      <c r="F23" s="2" t="s">
        <v>264</v>
      </c>
    </row>
    <row r="24" spans="1:9">
      <c r="G24" s="2" t="s">
        <v>257</v>
      </c>
    </row>
    <row r="25" spans="1:9">
      <c r="C25" s="2">
        <f>C5+C10+C11+C12</f>
        <v>1369.6699999999998</v>
      </c>
      <c r="D25" s="19">
        <f>C2+C8</f>
        <v>463.8</v>
      </c>
      <c r="E25" s="2" t="str">
        <f>C13</f>
        <v>62,400</v>
      </c>
      <c r="F25" s="2">
        <f>C14+C17</f>
        <v>183.547</v>
      </c>
      <c r="G25" s="2" t="str">
        <f>C18</f>
        <v>18,506</v>
      </c>
    </row>
    <row r="31" spans="1:9">
      <c r="D31" s="19" t="s">
        <v>261</v>
      </c>
    </row>
    <row r="32" spans="1:9">
      <c r="D32" s="19" t="str">
        <f>C7</f>
        <v>177,400</v>
      </c>
    </row>
  </sheetData>
  <sortState ref="A2:I18">
    <sortCondition descending="1" ref="E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2" sqref="A2"/>
    </sheetView>
  </sheetViews>
  <sheetFormatPr defaultRowHeight="15"/>
  <sheetData>
    <row r="2" spans="1:1">
      <c r="A2" t="s">
        <v>1051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2" sqref="B2"/>
    </sheetView>
  </sheetViews>
  <sheetFormatPr defaultRowHeight="15"/>
  <cols>
    <col min="1" max="1" width="58.85546875" customWidth="1"/>
    <col min="2" max="2" width="15.28515625" customWidth="1"/>
    <col min="3" max="4" width="27" customWidth="1"/>
    <col min="5" max="5" width="25.85546875" customWidth="1"/>
    <col min="6" max="6" width="67.140625" customWidth="1"/>
    <col min="7" max="7" width="68.28515625" customWidth="1"/>
    <col min="8" max="8" width="20" customWidth="1"/>
    <col min="9" max="9" width="21.140625" customWidth="1"/>
    <col min="258" max="258" width="58.85546875" customWidth="1"/>
    <col min="259" max="259" width="15.28515625" customWidth="1"/>
    <col min="260" max="260" width="27" customWidth="1"/>
    <col min="261" max="261" width="25.85546875" customWidth="1"/>
    <col min="262" max="262" width="67.140625" customWidth="1"/>
    <col min="263" max="263" width="68.28515625" customWidth="1"/>
    <col min="264" max="264" width="20" customWidth="1"/>
    <col min="265" max="265" width="21.140625" customWidth="1"/>
    <col min="514" max="514" width="58.85546875" customWidth="1"/>
    <col min="515" max="515" width="15.28515625" customWidth="1"/>
    <col min="516" max="516" width="27" customWidth="1"/>
    <col min="517" max="517" width="25.85546875" customWidth="1"/>
    <col min="518" max="518" width="67.140625" customWidth="1"/>
    <col min="519" max="519" width="68.28515625" customWidth="1"/>
    <col min="520" max="520" width="20" customWidth="1"/>
    <col min="521" max="521" width="21.140625" customWidth="1"/>
    <col min="770" max="770" width="58.85546875" customWidth="1"/>
    <col min="771" max="771" width="15.28515625" customWidth="1"/>
    <col min="772" max="772" width="27" customWidth="1"/>
    <col min="773" max="773" width="25.85546875" customWidth="1"/>
    <col min="774" max="774" width="67.140625" customWidth="1"/>
    <col min="775" max="775" width="68.28515625" customWidth="1"/>
    <col min="776" max="776" width="20" customWidth="1"/>
    <col min="777" max="777" width="21.140625" customWidth="1"/>
    <col min="1026" max="1026" width="58.85546875" customWidth="1"/>
    <col min="1027" max="1027" width="15.28515625" customWidth="1"/>
    <col min="1028" max="1028" width="27" customWidth="1"/>
    <col min="1029" max="1029" width="25.85546875" customWidth="1"/>
    <col min="1030" max="1030" width="67.140625" customWidth="1"/>
    <col min="1031" max="1031" width="68.28515625" customWidth="1"/>
    <col min="1032" max="1032" width="20" customWidth="1"/>
    <col min="1033" max="1033" width="21.140625" customWidth="1"/>
    <col min="1282" max="1282" width="58.85546875" customWidth="1"/>
    <col min="1283" max="1283" width="15.28515625" customWidth="1"/>
    <col min="1284" max="1284" width="27" customWidth="1"/>
    <col min="1285" max="1285" width="25.85546875" customWidth="1"/>
    <col min="1286" max="1286" width="67.140625" customWidth="1"/>
    <col min="1287" max="1287" width="68.28515625" customWidth="1"/>
    <col min="1288" max="1288" width="20" customWidth="1"/>
    <col min="1289" max="1289" width="21.140625" customWidth="1"/>
    <col min="1538" max="1538" width="58.85546875" customWidth="1"/>
    <col min="1539" max="1539" width="15.28515625" customWidth="1"/>
    <col min="1540" max="1540" width="27" customWidth="1"/>
    <col min="1541" max="1541" width="25.85546875" customWidth="1"/>
    <col min="1542" max="1542" width="67.140625" customWidth="1"/>
    <col min="1543" max="1543" width="68.28515625" customWidth="1"/>
    <col min="1544" max="1544" width="20" customWidth="1"/>
    <col min="1545" max="1545" width="21.140625" customWidth="1"/>
    <col min="1794" max="1794" width="58.85546875" customWidth="1"/>
    <col min="1795" max="1795" width="15.28515625" customWidth="1"/>
    <col min="1796" max="1796" width="27" customWidth="1"/>
    <col min="1797" max="1797" width="25.85546875" customWidth="1"/>
    <col min="1798" max="1798" width="67.140625" customWidth="1"/>
    <col min="1799" max="1799" width="68.28515625" customWidth="1"/>
    <col min="1800" max="1800" width="20" customWidth="1"/>
    <col min="1801" max="1801" width="21.140625" customWidth="1"/>
    <col min="2050" max="2050" width="58.85546875" customWidth="1"/>
    <col min="2051" max="2051" width="15.28515625" customWidth="1"/>
    <col min="2052" max="2052" width="27" customWidth="1"/>
    <col min="2053" max="2053" width="25.85546875" customWidth="1"/>
    <col min="2054" max="2054" width="67.140625" customWidth="1"/>
    <col min="2055" max="2055" width="68.28515625" customWidth="1"/>
    <col min="2056" max="2056" width="20" customWidth="1"/>
    <col min="2057" max="2057" width="21.140625" customWidth="1"/>
    <col min="2306" max="2306" width="58.85546875" customWidth="1"/>
    <col min="2307" max="2307" width="15.28515625" customWidth="1"/>
    <col min="2308" max="2308" width="27" customWidth="1"/>
    <col min="2309" max="2309" width="25.85546875" customWidth="1"/>
    <col min="2310" max="2310" width="67.140625" customWidth="1"/>
    <col min="2311" max="2311" width="68.28515625" customWidth="1"/>
    <col min="2312" max="2312" width="20" customWidth="1"/>
    <col min="2313" max="2313" width="21.140625" customWidth="1"/>
    <col min="2562" max="2562" width="58.85546875" customWidth="1"/>
    <col min="2563" max="2563" width="15.28515625" customWidth="1"/>
    <col min="2564" max="2564" width="27" customWidth="1"/>
    <col min="2565" max="2565" width="25.85546875" customWidth="1"/>
    <col min="2566" max="2566" width="67.140625" customWidth="1"/>
    <col min="2567" max="2567" width="68.28515625" customWidth="1"/>
    <col min="2568" max="2568" width="20" customWidth="1"/>
    <col min="2569" max="2569" width="21.140625" customWidth="1"/>
    <col min="2818" max="2818" width="58.85546875" customWidth="1"/>
    <col min="2819" max="2819" width="15.28515625" customWidth="1"/>
    <col min="2820" max="2820" width="27" customWidth="1"/>
    <col min="2821" max="2821" width="25.85546875" customWidth="1"/>
    <col min="2822" max="2822" width="67.140625" customWidth="1"/>
    <col min="2823" max="2823" width="68.28515625" customWidth="1"/>
    <col min="2824" max="2824" width="20" customWidth="1"/>
    <col min="2825" max="2825" width="21.140625" customWidth="1"/>
    <col min="3074" max="3074" width="58.85546875" customWidth="1"/>
    <col min="3075" max="3075" width="15.28515625" customWidth="1"/>
    <col min="3076" max="3076" width="27" customWidth="1"/>
    <col min="3077" max="3077" width="25.85546875" customWidth="1"/>
    <col min="3078" max="3078" width="67.140625" customWidth="1"/>
    <col min="3079" max="3079" width="68.28515625" customWidth="1"/>
    <col min="3080" max="3080" width="20" customWidth="1"/>
    <col min="3081" max="3081" width="21.140625" customWidth="1"/>
    <col min="3330" max="3330" width="58.85546875" customWidth="1"/>
    <col min="3331" max="3331" width="15.28515625" customWidth="1"/>
    <col min="3332" max="3332" width="27" customWidth="1"/>
    <col min="3333" max="3333" width="25.85546875" customWidth="1"/>
    <col min="3334" max="3334" width="67.140625" customWidth="1"/>
    <col min="3335" max="3335" width="68.28515625" customWidth="1"/>
    <col min="3336" max="3336" width="20" customWidth="1"/>
    <col min="3337" max="3337" width="21.140625" customWidth="1"/>
    <col min="3586" max="3586" width="58.85546875" customWidth="1"/>
    <col min="3587" max="3587" width="15.28515625" customWidth="1"/>
    <col min="3588" max="3588" width="27" customWidth="1"/>
    <col min="3589" max="3589" width="25.85546875" customWidth="1"/>
    <col min="3590" max="3590" width="67.140625" customWidth="1"/>
    <col min="3591" max="3591" width="68.28515625" customWidth="1"/>
    <col min="3592" max="3592" width="20" customWidth="1"/>
    <col min="3593" max="3593" width="21.140625" customWidth="1"/>
    <col min="3842" max="3842" width="58.85546875" customWidth="1"/>
    <col min="3843" max="3843" width="15.28515625" customWidth="1"/>
    <col min="3844" max="3844" width="27" customWidth="1"/>
    <col min="3845" max="3845" width="25.85546875" customWidth="1"/>
    <col min="3846" max="3846" width="67.140625" customWidth="1"/>
    <col min="3847" max="3847" width="68.28515625" customWidth="1"/>
    <col min="3848" max="3848" width="20" customWidth="1"/>
    <col min="3849" max="3849" width="21.140625" customWidth="1"/>
    <col min="4098" max="4098" width="58.85546875" customWidth="1"/>
    <col min="4099" max="4099" width="15.28515625" customWidth="1"/>
    <col min="4100" max="4100" width="27" customWidth="1"/>
    <col min="4101" max="4101" width="25.85546875" customWidth="1"/>
    <col min="4102" max="4102" width="67.140625" customWidth="1"/>
    <col min="4103" max="4103" width="68.28515625" customWidth="1"/>
    <col min="4104" max="4104" width="20" customWidth="1"/>
    <col min="4105" max="4105" width="21.140625" customWidth="1"/>
    <col min="4354" max="4354" width="58.85546875" customWidth="1"/>
    <col min="4355" max="4355" width="15.28515625" customWidth="1"/>
    <col min="4356" max="4356" width="27" customWidth="1"/>
    <col min="4357" max="4357" width="25.85546875" customWidth="1"/>
    <col min="4358" max="4358" width="67.140625" customWidth="1"/>
    <col min="4359" max="4359" width="68.28515625" customWidth="1"/>
    <col min="4360" max="4360" width="20" customWidth="1"/>
    <col min="4361" max="4361" width="21.140625" customWidth="1"/>
    <col min="4610" max="4610" width="58.85546875" customWidth="1"/>
    <col min="4611" max="4611" width="15.28515625" customWidth="1"/>
    <col min="4612" max="4612" width="27" customWidth="1"/>
    <col min="4613" max="4613" width="25.85546875" customWidth="1"/>
    <col min="4614" max="4614" width="67.140625" customWidth="1"/>
    <col min="4615" max="4615" width="68.28515625" customWidth="1"/>
    <col min="4616" max="4616" width="20" customWidth="1"/>
    <col min="4617" max="4617" width="21.140625" customWidth="1"/>
    <col min="4866" max="4866" width="58.85546875" customWidth="1"/>
    <col min="4867" max="4867" width="15.28515625" customWidth="1"/>
    <col min="4868" max="4868" width="27" customWidth="1"/>
    <col min="4869" max="4869" width="25.85546875" customWidth="1"/>
    <col min="4870" max="4870" width="67.140625" customWidth="1"/>
    <col min="4871" max="4871" width="68.28515625" customWidth="1"/>
    <col min="4872" max="4872" width="20" customWidth="1"/>
    <col min="4873" max="4873" width="21.140625" customWidth="1"/>
    <col min="5122" max="5122" width="58.85546875" customWidth="1"/>
    <col min="5123" max="5123" width="15.28515625" customWidth="1"/>
    <col min="5124" max="5124" width="27" customWidth="1"/>
    <col min="5125" max="5125" width="25.85546875" customWidth="1"/>
    <col min="5126" max="5126" width="67.140625" customWidth="1"/>
    <col min="5127" max="5127" width="68.28515625" customWidth="1"/>
    <col min="5128" max="5128" width="20" customWidth="1"/>
    <col min="5129" max="5129" width="21.140625" customWidth="1"/>
    <col min="5378" max="5378" width="58.85546875" customWidth="1"/>
    <col min="5379" max="5379" width="15.28515625" customWidth="1"/>
    <col min="5380" max="5380" width="27" customWidth="1"/>
    <col min="5381" max="5381" width="25.85546875" customWidth="1"/>
    <col min="5382" max="5382" width="67.140625" customWidth="1"/>
    <col min="5383" max="5383" width="68.28515625" customWidth="1"/>
    <col min="5384" max="5384" width="20" customWidth="1"/>
    <col min="5385" max="5385" width="21.140625" customWidth="1"/>
    <col min="5634" max="5634" width="58.85546875" customWidth="1"/>
    <col min="5635" max="5635" width="15.28515625" customWidth="1"/>
    <col min="5636" max="5636" width="27" customWidth="1"/>
    <col min="5637" max="5637" width="25.85546875" customWidth="1"/>
    <col min="5638" max="5638" width="67.140625" customWidth="1"/>
    <col min="5639" max="5639" width="68.28515625" customWidth="1"/>
    <col min="5640" max="5640" width="20" customWidth="1"/>
    <col min="5641" max="5641" width="21.140625" customWidth="1"/>
    <col min="5890" max="5890" width="58.85546875" customWidth="1"/>
    <col min="5891" max="5891" width="15.28515625" customWidth="1"/>
    <col min="5892" max="5892" width="27" customWidth="1"/>
    <col min="5893" max="5893" width="25.85546875" customWidth="1"/>
    <col min="5894" max="5894" width="67.140625" customWidth="1"/>
    <col min="5895" max="5895" width="68.28515625" customWidth="1"/>
    <col min="5896" max="5896" width="20" customWidth="1"/>
    <col min="5897" max="5897" width="21.140625" customWidth="1"/>
    <col min="6146" max="6146" width="58.85546875" customWidth="1"/>
    <col min="6147" max="6147" width="15.28515625" customWidth="1"/>
    <col min="6148" max="6148" width="27" customWidth="1"/>
    <col min="6149" max="6149" width="25.85546875" customWidth="1"/>
    <col min="6150" max="6150" width="67.140625" customWidth="1"/>
    <col min="6151" max="6151" width="68.28515625" customWidth="1"/>
    <col min="6152" max="6152" width="20" customWidth="1"/>
    <col min="6153" max="6153" width="21.140625" customWidth="1"/>
    <col min="6402" max="6402" width="58.85546875" customWidth="1"/>
    <col min="6403" max="6403" width="15.28515625" customWidth="1"/>
    <col min="6404" max="6404" width="27" customWidth="1"/>
    <col min="6405" max="6405" width="25.85546875" customWidth="1"/>
    <col min="6406" max="6406" width="67.140625" customWidth="1"/>
    <col min="6407" max="6407" width="68.28515625" customWidth="1"/>
    <col min="6408" max="6408" width="20" customWidth="1"/>
    <col min="6409" max="6409" width="21.140625" customWidth="1"/>
    <col min="6658" max="6658" width="58.85546875" customWidth="1"/>
    <col min="6659" max="6659" width="15.28515625" customWidth="1"/>
    <col min="6660" max="6660" width="27" customWidth="1"/>
    <col min="6661" max="6661" width="25.85546875" customWidth="1"/>
    <col min="6662" max="6662" width="67.140625" customWidth="1"/>
    <col min="6663" max="6663" width="68.28515625" customWidth="1"/>
    <col min="6664" max="6664" width="20" customWidth="1"/>
    <col min="6665" max="6665" width="21.140625" customWidth="1"/>
    <col min="6914" max="6914" width="58.85546875" customWidth="1"/>
    <col min="6915" max="6915" width="15.28515625" customWidth="1"/>
    <col min="6916" max="6916" width="27" customWidth="1"/>
    <col min="6917" max="6917" width="25.85546875" customWidth="1"/>
    <col min="6918" max="6918" width="67.140625" customWidth="1"/>
    <col min="6919" max="6919" width="68.28515625" customWidth="1"/>
    <col min="6920" max="6920" width="20" customWidth="1"/>
    <col min="6921" max="6921" width="21.140625" customWidth="1"/>
    <col min="7170" max="7170" width="58.85546875" customWidth="1"/>
    <col min="7171" max="7171" width="15.28515625" customWidth="1"/>
    <col min="7172" max="7172" width="27" customWidth="1"/>
    <col min="7173" max="7173" width="25.85546875" customWidth="1"/>
    <col min="7174" max="7174" width="67.140625" customWidth="1"/>
    <col min="7175" max="7175" width="68.28515625" customWidth="1"/>
    <col min="7176" max="7176" width="20" customWidth="1"/>
    <col min="7177" max="7177" width="21.140625" customWidth="1"/>
    <col min="7426" max="7426" width="58.85546875" customWidth="1"/>
    <col min="7427" max="7427" width="15.28515625" customWidth="1"/>
    <col min="7428" max="7428" width="27" customWidth="1"/>
    <col min="7429" max="7429" width="25.85546875" customWidth="1"/>
    <col min="7430" max="7430" width="67.140625" customWidth="1"/>
    <col min="7431" max="7431" width="68.28515625" customWidth="1"/>
    <col min="7432" max="7432" width="20" customWidth="1"/>
    <col min="7433" max="7433" width="21.140625" customWidth="1"/>
    <col min="7682" max="7682" width="58.85546875" customWidth="1"/>
    <col min="7683" max="7683" width="15.28515625" customWidth="1"/>
    <col min="7684" max="7684" width="27" customWidth="1"/>
    <col min="7685" max="7685" width="25.85546875" customWidth="1"/>
    <col min="7686" max="7686" width="67.140625" customWidth="1"/>
    <col min="7687" max="7687" width="68.28515625" customWidth="1"/>
    <col min="7688" max="7688" width="20" customWidth="1"/>
    <col min="7689" max="7689" width="21.140625" customWidth="1"/>
    <col min="7938" max="7938" width="58.85546875" customWidth="1"/>
    <col min="7939" max="7939" width="15.28515625" customWidth="1"/>
    <col min="7940" max="7940" width="27" customWidth="1"/>
    <col min="7941" max="7941" width="25.85546875" customWidth="1"/>
    <col min="7942" max="7942" width="67.140625" customWidth="1"/>
    <col min="7943" max="7943" width="68.28515625" customWidth="1"/>
    <col min="7944" max="7944" width="20" customWidth="1"/>
    <col min="7945" max="7945" width="21.140625" customWidth="1"/>
    <col min="8194" max="8194" width="58.85546875" customWidth="1"/>
    <col min="8195" max="8195" width="15.28515625" customWidth="1"/>
    <col min="8196" max="8196" width="27" customWidth="1"/>
    <col min="8197" max="8197" width="25.85546875" customWidth="1"/>
    <col min="8198" max="8198" width="67.140625" customWidth="1"/>
    <col min="8199" max="8199" width="68.28515625" customWidth="1"/>
    <col min="8200" max="8200" width="20" customWidth="1"/>
    <col min="8201" max="8201" width="21.140625" customWidth="1"/>
    <col min="8450" max="8450" width="58.85546875" customWidth="1"/>
    <col min="8451" max="8451" width="15.28515625" customWidth="1"/>
    <col min="8452" max="8452" width="27" customWidth="1"/>
    <col min="8453" max="8453" width="25.85546875" customWidth="1"/>
    <col min="8454" max="8454" width="67.140625" customWidth="1"/>
    <col min="8455" max="8455" width="68.28515625" customWidth="1"/>
    <col min="8456" max="8456" width="20" customWidth="1"/>
    <col min="8457" max="8457" width="21.140625" customWidth="1"/>
    <col min="8706" max="8706" width="58.85546875" customWidth="1"/>
    <col min="8707" max="8707" width="15.28515625" customWidth="1"/>
    <col min="8708" max="8708" width="27" customWidth="1"/>
    <col min="8709" max="8709" width="25.85546875" customWidth="1"/>
    <col min="8710" max="8710" width="67.140625" customWidth="1"/>
    <col min="8711" max="8711" width="68.28515625" customWidth="1"/>
    <col min="8712" max="8712" width="20" customWidth="1"/>
    <col min="8713" max="8713" width="21.140625" customWidth="1"/>
    <col min="8962" max="8962" width="58.85546875" customWidth="1"/>
    <col min="8963" max="8963" width="15.28515625" customWidth="1"/>
    <col min="8964" max="8964" width="27" customWidth="1"/>
    <col min="8965" max="8965" width="25.85546875" customWidth="1"/>
    <col min="8966" max="8966" width="67.140625" customWidth="1"/>
    <col min="8967" max="8967" width="68.28515625" customWidth="1"/>
    <col min="8968" max="8968" width="20" customWidth="1"/>
    <col min="8969" max="8969" width="21.140625" customWidth="1"/>
    <col min="9218" max="9218" width="58.85546875" customWidth="1"/>
    <col min="9219" max="9219" width="15.28515625" customWidth="1"/>
    <col min="9220" max="9220" width="27" customWidth="1"/>
    <col min="9221" max="9221" width="25.85546875" customWidth="1"/>
    <col min="9222" max="9222" width="67.140625" customWidth="1"/>
    <col min="9223" max="9223" width="68.28515625" customWidth="1"/>
    <col min="9224" max="9224" width="20" customWidth="1"/>
    <col min="9225" max="9225" width="21.140625" customWidth="1"/>
    <col min="9474" max="9474" width="58.85546875" customWidth="1"/>
    <col min="9475" max="9475" width="15.28515625" customWidth="1"/>
    <col min="9476" max="9476" width="27" customWidth="1"/>
    <col min="9477" max="9477" width="25.85546875" customWidth="1"/>
    <col min="9478" max="9478" width="67.140625" customWidth="1"/>
    <col min="9479" max="9479" width="68.28515625" customWidth="1"/>
    <col min="9480" max="9480" width="20" customWidth="1"/>
    <col min="9481" max="9481" width="21.140625" customWidth="1"/>
    <col min="9730" max="9730" width="58.85546875" customWidth="1"/>
    <col min="9731" max="9731" width="15.28515625" customWidth="1"/>
    <col min="9732" max="9732" width="27" customWidth="1"/>
    <col min="9733" max="9733" width="25.85546875" customWidth="1"/>
    <col min="9734" max="9734" width="67.140625" customWidth="1"/>
    <col min="9735" max="9735" width="68.28515625" customWidth="1"/>
    <col min="9736" max="9736" width="20" customWidth="1"/>
    <col min="9737" max="9737" width="21.140625" customWidth="1"/>
    <col min="9986" max="9986" width="58.85546875" customWidth="1"/>
    <col min="9987" max="9987" width="15.28515625" customWidth="1"/>
    <col min="9988" max="9988" width="27" customWidth="1"/>
    <col min="9989" max="9989" width="25.85546875" customWidth="1"/>
    <col min="9990" max="9990" width="67.140625" customWidth="1"/>
    <col min="9991" max="9991" width="68.28515625" customWidth="1"/>
    <col min="9992" max="9992" width="20" customWidth="1"/>
    <col min="9993" max="9993" width="21.140625" customWidth="1"/>
    <col min="10242" max="10242" width="58.85546875" customWidth="1"/>
    <col min="10243" max="10243" width="15.28515625" customWidth="1"/>
    <col min="10244" max="10244" width="27" customWidth="1"/>
    <col min="10245" max="10245" width="25.85546875" customWidth="1"/>
    <col min="10246" max="10246" width="67.140625" customWidth="1"/>
    <col min="10247" max="10247" width="68.28515625" customWidth="1"/>
    <col min="10248" max="10248" width="20" customWidth="1"/>
    <col min="10249" max="10249" width="21.140625" customWidth="1"/>
    <col min="10498" max="10498" width="58.85546875" customWidth="1"/>
    <col min="10499" max="10499" width="15.28515625" customWidth="1"/>
    <col min="10500" max="10500" width="27" customWidth="1"/>
    <col min="10501" max="10501" width="25.85546875" customWidth="1"/>
    <col min="10502" max="10502" width="67.140625" customWidth="1"/>
    <col min="10503" max="10503" width="68.28515625" customWidth="1"/>
    <col min="10504" max="10504" width="20" customWidth="1"/>
    <col min="10505" max="10505" width="21.140625" customWidth="1"/>
    <col min="10754" max="10754" width="58.85546875" customWidth="1"/>
    <col min="10755" max="10755" width="15.28515625" customWidth="1"/>
    <col min="10756" max="10756" width="27" customWidth="1"/>
    <col min="10757" max="10757" width="25.85546875" customWidth="1"/>
    <col min="10758" max="10758" width="67.140625" customWidth="1"/>
    <col min="10759" max="10759" width="68.28515625" customWidth="1"/>
    <col min="10760" max="10760" width="20" customWidth="1"/>
    <col min="10761" max="10761" width="21.140625" customWidth="1"/>
    <col min="11010" max="11010" width="58.85546875" customWidth="1"/>
    <col min="11011" max="11011" width="15.28515625" customWidth="1"/>
    <col min="11012" max="11012" width="27" customWidth="1"/>
    <col min="11013" max="11013" width="25.85546875" customWidth="1"/>
    <col min="11014" max="11014" width="67.140625" customWidth="1"/>
    <col min="11015" max="11015" width="68.28515625" customWidth="1"/>
    <col min="11016" max="11016" width="20" customWidth="1"/>
    <col min="11017" max="11017" width="21.140625" customWidth="1"/>
    <col min="11266" max="11266" width="58.85546875" customWidth="1"/>
    <col min="11267" max="11267" width="15.28515625" customWidth="1"/>
    <col min="11268" max="11268" width="27" customWidth="1"/>
    <col min="11269" max="11269" width="25.85546875" customWidth="1"/>
    <col min="11270" max="11270" width="67.140625" customWidth="1"/>
    <col min="11271" max="11271" width="68.28515625" customWidth="1"/>
    <col min="11272" max="11272" width="20" customWidth="1"/>
    <col min="11273" max="11273" width="21.140625" customWidth="1"/>
    <col min="11522" max="11522" width="58.85546875" customWidth="1"/>
    <col min="11523" max="11523" width="15.28515625" customWidth="1"/>
    <col min="11524" max="11524" width="27" customWidth="1"/>
    <col min="11525" max="11525" width="25.85546875" customWidth="1"/>
    <col min="11526" max="11526" width="67.140625" customWidth="1"/>
    <col min="11527" max="11527" width="68.28515625" customWidth="1"/>
    <col min="11528" max="11528" width="20" customWidth="1"/>
    <col min="11529" max="11529" width="21.140625" customWidth="1"/>
    <col min="11778" max="11778" width="58.85546875" customWidth="1"/>
    <col min="11779" max="11779" width="15.28515625" customWidth="1"/>
    <col min="11780" max="11780" width="27" customWidth="1"/>
    <col min="11781" max="11781" width="25.85546875" customWidth="1"/>
    <col min="11782" max="11782" width="67.140625" customWidth="1"/>
    <col min="11783" max="11783" width="68.28515625" customWidth="1"/>
    <col min="11784" max="11784" width="20" customWidth="1"/>
    <col min="11785" max="11785" width="21.140625" customWidth="1"/>
    <col min="12034" max="12034" width="58.85546875" customWidth="1"/>
    <col min="12035" max="12035" width="15.28515625" customWidth="1"/>
    <col min="12036" max="12036" width="27" customWidth="1"/>
    <col min="12037" max="12037" width="25.85546875" customWidth="1"/>
    <col min="12038" max="12038" width="67.140625" customWidth="1"/>
    <col min="12039" max="12039" width="68.28515625" customWidth="1"/>
    <col min="12040" max="12040" width="20" customWidth="1"/>
    <col min="12041" max="12041" width="21.140625" customWidth="1"/>
    <col min="12290" max="12290" width="58.85546875" customWidth="1"/>
    <col min="12291" max="12291" width="15.28515625" customWidth="1"/>
    <col min="12292" max="12292" width="27" customWidth="1"/>
    <col min="12293" max="12293" width="25.85546875" customWidth="1"/>
    <col min="12294" max="12294" width="67.140625" customWidth="1"/>
    <col min="12295" max="12295" width="68.28515625" customWidth="1"/>
    <col min="12296" max="12296" width="20" customWidth="1"/>
    <col min="12297" max="12297" width="21.140625" customWidth="1"/>
    <col min="12546" max="12546" width="58.85546875" customWidth="1"/>
    <col min="12547" max="12547" width="15.28515625" customWidth="1"/>
    <col min="12548" max="12548" width="27" customWidth="1"/>
    <col min="12549" max="12549" width="25.85546875" customWidth="1"/>
    <col min="12550" max="12550" width="67.140625" customWidth="1"/>
    <col min="12551" max="12551" width="68.28515625" customWidth="1"/>
    <col min="12552" max="12552" width="20" customWidth="1"/>
    <col min="12553" max="12553" width="21.140625" customWidth="1"/>
    <col min="12802" max="12802" width="58.85546875" customWidth="1"/>
    <col min="12803" max="12803" width="15.28515625" customWidth="1"/>
    <col min="12804" max="12804" width="27" customWidth="1"/>
    <col min="12805" max="12805" width="25.85546875" customWidth="1"/>
    <col min="12806" max="12806" width="67.140625" customWidth="1"/>
    <col min="12807" max="12807" width="68.28515625" customWidth="1"/>
    <col min="12808" max="12808" width="20" customWidth="1"/>
    <col min="12809" max="12809" width="21.140625" customWidth="1"/>
    <col min="13058" max="13058" width="58.85546875" customWidth="1"/>
    <col min="13059" max="13059" width="15.28515625" customWidth="1"/>
    <col min="13060" max="13060" width="27" customWidth="1"/>
    <col min="13061" max="13061" width="25.85546875" customWidth="1"/>
    <col min="13062" max="13062" width="67.140625" customWidth="1"/>
    <col min="13063" max="13063" width="68.28515625" customWidth="1"/>
    <col min="13064" max="13064" width="20" customWidth="1"/>
    <col min="13065" max="13065" width="21.140625" customWidth="1"/>
    <col min="13314" max="13314" width="58.85546875" customWidth="1"/>
    <col min="13315" max="13315" width="15.28515625" customWidth="1"/>
    <col min="13316" max="13316" width="27" customWidth="1"/>
    <col min="13317" max="13317" width="25.85546875" customWidth="1"/>
    <col min="13318" max="13318" width="67.140625" customWidth="1"/>
    <col min="13319" max="13319" width="68.28515625" customWidth="1"/>
    <col min="13320" max="13320" width="20" customWidth="1"/>
    <col min="13321" max="13321" width="21.140625" customWidth="1"/>
    <col min="13570" max="13570" width="58.85546875" customWidth="1"/>
    <col min="13571" max="13571" width="15.28515625" customWidth="1"/>
    <col min="13572" max="13572" width="27" customWidth="1"/>
    <col min="13573" max="13573" width="25.85546875" customWidth="1"/>
    <col min="13574" max="13574" width="67.140625" customWidth="1"/>
    <col min="13575" max="13575" width="68.28515625" customWidth="1"/>
    <col min="13576" max="13576" width="20" customWidth="1"/>
    <col min="13577" max="13577" width="21.140625" customWidth="1"/>
    <col min="13826" max="13826" width="58.85546875" customWidth="1"/>
    <col min="13827" max="13827" width="15.28515625" customWidth="1"/>
    <col min="13828" max="13828" width="27" customWidth="1"/>
    <col min="13829" max="13829" width="25.85546875" customWidth="1"/>
    <col min="13830" max="13830" width="67.140625" customWidth="1"/>
    <col min="13831" max="13831" width="68.28515625" customWidth="1"/>
    <col min="13832" max="13832" width="20" customWidth="1"/>
    <col min="13833" max="13833" width="21.140625" customWidth="1"/>
    <col min="14082" max="14082" width="58.85546875" customWidth="1"/>
    <col min="14083" max="14083" width="15.28515625" customWidth="1"/>
    <col min="14084" max="14084" width="27" customWidth="1"/>
    <col min="14085" max="14085" width="25.85546875" customWidth="1"/>
    <col min="14086" max="14086" width="67.140625" customWidth="1"/>
    <col min="14087" max="14087" width="68.28515625" customWidth="1"/>
    <col min="14088" max="14088" width="20" customWidth="1"/>
    <col min="14089" max="14089" width="21.140625" customWidth="1"/>
    <col min="14338" max="14338" width="58.85546875" customWidth="1"/>
    <col min="14339" max="14339" width="15.28515625" customWidth="1"/>
    <col min="14340" max="14340" width="27" customWidth="1"/>
    <col min="14341" max="14341" width="25.85546875" customWidth="1"/>
    <col min="14342" max="14342" width="67.140625" customWidth="1"/>
    <col min="14343" max="14343" width="68.28515625" customWidth="1"/>
    <col min="14344" max="14344" width="20" customWidth="1"/>
    <col min="14345" max="14345" width="21.140625" customWidth="1"/>
    <col min="14594" max="14594" width="58.85546875" customWidth="1"/>
    <col min="14595" max="14595" width="15.28515625" customWidth="1"/>
    <col min="14596" max="14596" width="27" customWidth="1"/>
    <col min="14597" max="14597" width="25.85546875" customWidth="1"/>
    <col min="14598" max="14598" width="67.140625" customWidth="1"/>
    <col min="14599" max="14599" width="68.28515625" customWidth="1"/>
    <col min="14600" max="14600" width="20" customWidth="1"/>
    <col min="14601" max="14601" width="21.140625" customWidth="1"/>
    <col min="14850" max="14850" width="58.85546875" customWidth="1"/>
    <col min="14851" max="14851" width="15.28515625" customWidth="1"/>
    <col min="14852" max="14852" width="27" customWidth="1"/>
    <col min="14853" max="14853" width="25.85546875" customWidth="1"/>
    <col min="14854" max="14854" width="67.140625" customWidth="1"/>
    <col min="14855" max="14855" width="68.28515625" customWidth="1"/>
    <col min="14856" max="14856" width="20" customWidth="1"/>
    <col min="14857" max="14857" width="21.140625" customWidth="1"/>
    <col min="15106" max="15106" width="58.85546875" customWidth="1"/>
    <col min="15107" max="15107" width="15.28515625" customWidth="1"/>
    <col min="15108" max="15108" width="27" customWidth="1"/>
    <col min="15109" max="15109" width="25.85546875" customWidth="1"/>
    <col min="15110" max="15110" width="67.140625" customWidth="1"/>
    <col min="15111" max="15111" width="68.28515625" customWidth="1"/>
    <col min="15112" max="15112" width="20" customWidth="1"/>
    <col min="15113" max="15113" width="21.140625" customWidth="1"/>
    <col min="15362" max="15362" width="58.85546875" customWidth="1"/>
    <col min="15363" max="15363" width="15.28515625" customWidth="1"/>
    <col min="15364" max="15364" width="27" customWidth="1"/>
    <col min="15365" max="15365" width="25.85546875" customWidth="1"/>
    <col min="15366" max="15366" width="67.140625" customWidth="1"/>
    <col min="15367" max="15367" width="68.28515625" customWidth="1"/>
    <col min="15368" max="15368" width="20" customWidth="1"/>
    <col min="15369" max="15369" width="21.140625" customWidth="1"/>
    <col min="15618" max="15618" width="58.85546875" customWidth="1"/>
    <col min="15619" max="15619" width="15.28515625" customWidth="1"/>
    <col min="15620" max="15620" width="27" customWidth="1"/>
    <col min="15621" max="15621" width="25.85546875" customWidth="1"/>
    <col min="15622" max="15622" width="67.140625" customWidth="1"/>
    <col min="15623" max="15623" width="68.28515625" customWidth="1"/>
    <col min="15624" max="15624" width="20" customWidth="1"/>
    <col min="15625" max="15625" width="21.140625" customWidth="1"/>
    <col min="15874" max="15874" width="58.85546875" customWidth="1"/>
    <col min="15875" max="15875" width="15.28515625" customWidth="1"/>
    <col min="15876" max="15876" width="27" customWidth="1"/>
    <col min="15877" max="15877" width="25.85546875" customWidth="1"/>
    <col min="15878" max="15878" width="67.140625" customWidth="1"/>
    <col min="15879" max="15879" width="68.28515625" customWidth="1"/>
    <col min="15880" max="15880" width="20" customWidth="1"/>
    <col min="15881" max="15881" width="21.140625" customWidth="1"/>
    <col min="16130" max="16130" width="58.85546875" customWidth="1"/>
    <col min="16131" max="16131" width="15.28515625" customWidth="1"/>
    <col min="16132" max="16132" width="27" customWidth="1"/>
    <col min="16133" max="16133" width="25.85546875" customWidth="1"/>
    <col min="16134" max="16134" width="67.140625" customWidth="1"/>
    <col min="16135" max="16135" width="68.28515625" customWidth="1"/>
    <col min="16136" max="16136" width="20" customWidth="1"/>
    <col min="16137" max="16137" width="21.140625" customWidth="1"/>
  </cols>
  <sheetData>
    <row r="1" spans="1:9">
      <c r="A1" s="20" t="s">
        <v>0</v>
      </c>
      <c r="B1" s="20" t="s">
        <v>1</v>
      </c>
      <c r="C1" s="20" t="s">
        <v>2</v>
      </c>
      <c r="D1" s="20"/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</row>
    <row r="2" spans="1:9" s="21" customFormat="1">
      <c r="A2" s="21" t="s">
        <v>8</v>
      </c>
      <c r="B2" s="21">
        <v>1382177</v>
      </c>
      <c r="C2" s="21" t="s">
        <v>317</v>
      </c>
      <c r="E2" s="21" t="s">
        <v>15</v>
      </c>
      <c r="F2" s="21" t="s">
        <v>318</v>
      </c>
      <c r="G2" s="21" t="s">
        <v>16</v>
      </c>
      <c r="H2" s="21" t="s">
        <v>17</v>
      </c>
    </row>
    <row r="3" spans="1:9" s="21" customFormat="1">
      <c r="A3" s="21" t="s">
        <v>8</v>
      </c>
      <c r="B3" s="21">
        <v>1232419</v>
      </c>
      <c r="C3" s="21" t="s">
        <v>319</v>
      </c>
      <c r="E3" s="21" t="s">
        <v>15</v>
      </c>
      <c r="F3" s="21" t="s">
        <v>318</v>
      </c>
      <c r="G3" s="21" t="s">
        <v>12</v>
      </c>
      <c r="I3" s="21" t="s">
        <v>13</v>
      </c>
    </row>
    <row r="4" spans="1:9" s="21" customFormat="1">
      <c r="A4" s="21" t="s">
        <v>8</v>
      </c>
      <c r="B4" s="21">
        <v>1386205</v>
      </c>
      <c r="C4" s="21" t="s">
        <v>327</v>
      </c>
      <c r="E4" s="21" t="s">
        <v>15</v>
      </c>
      <c r="F4" s="21" t="s">
        <v>325</v>
      </c>
      <c r="G4" s="21" t="s">
        <v>16</v>
      </c>
      <c r="H4" s="21" t="s">
        <v>17</v>
      </c>
    </row>
    <row r="5" spans="1:9" s="21" customFormat="1">
      <c r="A5" s="21" t="s">
        <v>8</v>
      </c>
      <c r="B5" s="21">
        <v>1298380</v>
      </c>
      <c r="C5" s="21" t="s">
        <v>324</v>
      </c>
      <c r="E5" s="21" t="s">
        <v>10</v>
      </c>
      <c r="F5" s="21" t="s">
        <v>325</v>
      </c>
      <c r="G5" s="21" t="s">
        <v>12</v>
      </c>
      <c r="I5" s="21" t="s">
        <v>13</v>
      </c>
    </row>
    <row r="6" spans="1:9" s="21" customFormat="1">
      <c r="A6" s="21" t="s">
        <v>8</v>
      </c>
      <c r="B6" s="21">
        <v>1298395</v>
      </c>
      <c r="C6" s="21" t="s">
        <v>326</v>
      </c>
      <c r="E6" s="21" t="s">
        <v>10</v>
      </c>
      <c r="F6" s="21" t="s">
        <v>95</v>
      </c>
      <c r="G6" s="21" t="s">
        <v>12</v>
      </c>
      <c r="I6" s="21" t="s">
        <v>13</v>
      </c>
    </row>
    <row r="7" spans="1:9" s="84" customFormat="1">
      <c r="A7" s="84" t="s">
        <v>8</v>
      </c>
      <c r="B7" s="84">
        <v>1394510</v>
      </c>
      <c r="C7" s="84" t="s">
        <v>320</v>
      </c>
      <c r="D7" s="84" t="s">
        <v>263</v>
      </c>
      <c r="E7" s="84" t="s">
        <v>30</v>
      </c>
      <c r="F7" s="84" t="s">
        <v>31</v>
      </c>
      <c r="G7" s="84" t="s">
        <v>32</v>
      </c>
      <c r="I7" s="84" t="s">
        <v>13</v>
      </c>
    </row>
    <row r="8" spans="1:9" s="89" customFormat="1">
      <c r="A8" s="89" t="s">
        <v>8</v>
      </c>
      <c r="B8" s="89">
        <v>1394578</v>
      </c>
      <c r="C8" s="89" t="s">
        <v>323</v>
      </c>
      <c r="D8" s="89" t="s">
        <v>316</v>
      </c>
      <c r="E8" s="89" t="s">
        <v>42</v>
      </c>
      <c r="F8" s="89" t="s">
        <v>98</v>
      </c>
      <c r="G8" s="89" t="s">
        <v>99</v>
      </c>
      <c r="I8" s="89" t="s">
        <v>13</v>
      </c>
    </row>
    <row r="9" spans="1:9" s="89" customFormat="1">
      <c r="A9" s="89" t="s">
        <v>8</v>
      </c>
      <c r="B9" s="89">
        <v>1394527</v>
      </c>
      <c r="C9" s="89" t="s">
        <v>321</v>
      </c>
      <c r="D9" s="89" t="s">
        <v>328</v>
      </c>
      <c r="E9" s="89" t="s">
        <v>48</v>
      </c>
      <c r="F9" s="89" t="s">
        <v>49</v>
      </c>
      <c r="G9" s="89" t="s">
        <v>112</v>
      </c>
      <c r="I9" s="89" t="s">
        <v>92</v>
      </c>
    </row>
    <row r="10" spans="1:9" s="89" customFormat="1">
      <c r="A10" s="89" t="s">
        <v>8</v>
      </c>
      <c r="B10" s="89">
        <v>1394536</v>
      </c>
      <c r="C10" s="89" t="s">
        <v>322</v>
      </c>
      <c r="D10" s="89" t="s">
        <v>256</v>
      </c>
      <c r="E10" s="89" t="s">
        <v>48</v>
      </c>
      <c r="F10" s="89" t="s">
        <v>88</v>
      </c>
      <c r="G10" s="89" t="s">
        <v>269</v>
      </c>
      <c r="I10" s="89" t="s">
        <v>92</v>
      </c>
    </row>
    <row r="16" spans="1:9">
      <c r="D16" t="s">
        <v>256</v>
      </c>
    </row>
    <row r="17" spans="4:4">
      <c r="D17">
        <f>C9+C10</f>
        <v>3.63</v>
      </c>
    </row>
  </sheetData>
  <sortState ref="A2:I10">
    <sortCondition descending="1"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4"/>
  <sheetViews>
    <sheetView topLeftCell="A7" workbookViewId="0">
      <selection activeCell="D19" sqref="D19"/>
    </sheetView>
  </sheetViews>
  <sheetFormatPr defaultRowHeight="15"/>
  <cols>
    <col min="1" max="1" width="58.85546875" style="2" customWidth="1"/>
    <col min="2" max="2" width="15.28515625" style="2" customWidth="1"/>
    <col min="3" max="3" width="27" style="5" customWidth="1"/>
    <col min="4" max="4" width="25.85546875" style="2" customWidth="1"/>
    <col min="5" max="5" width="28.85546875" style="2" bestFit="1" customWidth="1"/>
    <col min="6" max="6" width="83.7109375" style="2" customWidth="1"/>
    <col min="7" max="7" width="90.7109375" style="2" customWidth="1"/>
    <col min="8" max="8" width="20" style="2" customWidth="1"/>
    <col min="9" max="9" width="21.140625" style="2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83.7109375" style="2" customWidth="1"/>
    <col min="263" max="263" width="90.7109375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83.7109375" style="2" customWidth="1"/>
    <col min="519" max="519" width="90.7109375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83.7109375" style="2" customWidth="1"/>
    <col min="775" max="775" width="90.7109375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83.7109375" style="2" customWidth="1"/>
    <col min="1031" max="1031" width="90.7109375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83.7109375" style="2" customWidth="1"/>
    <col min="1287" max="1287" width="90.7109375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83.7109375" style="2" customWidth="1"/>
    <col min="1543" max="1543" width="90.7109375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83.7109375" style="2" customWidth="1"/>
    <col min="1799" max="1799" width="90.7109375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83.7109375" style="2" customWidth="1"/>
    <col min="2055" max="2055" width="90.7109375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83.7109375" style="2" customWidth="1"/>
    <col min="2311" max="2311" width="90.7109375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83.7109375" style="2" customWidth="1"/>
    <col min="2567" max="2567" width="90.7109375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83.7109375" style="2" customWidth="1"/>
    <col min="2823" max="2823" width="90.7109375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83.7109375" style="2" customWidth="1"/>
    <col min="3079" max="3079" width="90.7109375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83.7109375" style="2" customWidth="1"/>
    <col min="3335" max="3335" width="90.7109375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83.7109375" style="2" customWidth="1"/>
    <col min="3591" max="3591" width="90.7109375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83.7109375" style="2" customWidth="1"/>
    <col min="3847" max="3847" width="90.7109375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83.7109375" style="2" customWidth="1"/>
    <col min="4103" max="4103" width="90.7109375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83.7109375" style="2" customWidth="1"/>
    <col min="4359" max="4359" width="90.7109375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83.7109375" style="2" customWidth="1"/>
    <col min="4615" max="4615" width="90.7109375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83.7109375" style="2" customWidth="1"/>
    <col min="4871" max="4871" width="90.7109375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83.7109375" style="2" customWidth="1"/>
    <col min="5127" max="5127" width="90.7109375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83.7109375" style="2" customWidth="1"/>
    <col min="5383" max="5383" width="90.7109375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83.7109375" style="2" customWidth="1"/>
    <col min="5639" max="5639" width="90.7109375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83.7109375" style="2" customWidth="1"/>
    <col min="5895" max="5895" width="90.7109375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83.7109375" style="2" customWidth="1"/>
    <col min="6151" max="6151" width="90.7109375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83.7109375" style="2" customWidth="1"/>
    <col min="6407" max="6407" width="90.7109375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83.7109375" style="2" customWidth="1"/>
    <col min="6663" max="6663" width="90.7109375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83.7109375" style="2" customWidth="1"/>
    <col min="6919" max="6919" width="90.7109375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83.7109375" style="2" customWidth="1"/>
    <col min="7175" max="7175" width="90.7109375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83.7109375" style="2" customWidth="1"/>
    <col min="7431" max="7431" width="90.7109375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83.7109375" style="2" customWidth="1"/>
    <col min="7687" max="7687" width="90.7109375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83.7109375" style="2" customWidth="1"/>
    <col min="7943" max="7943" width="90.7109375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83.7109375" style="2" customWidth="1"/>
    <col min="8199" max="8199" width="90.7109375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83.7109375" style="2" customWidth="1"/>
    <col min="8455" max="8455" width="90.7109375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83.7109375" style="2" customWidth="1"/>
    <col min="8711" max="8711" width="90.7109375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83.7109375" style="2" customWidth="1"/>
    <col min="8967" max="8967" width="90.7109375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83.7109375" style="2" customWidth="1"/>
    <col min="9223" max="9223" width="90.7109375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83.7109375" style="2" customWidth="1"/>
    <col min="9479" max="9479" width="90.7109375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83.7109375" style="2" customWidth="1"/>
    <col min="9735" max="9735" width="90.7109375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83.7109375" style="2" customWidth="1"/>
    <col min="9991" max="9991" width="90.7109375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83.7109375" style="2" customWidth="1"/>
    <col min="10247" max="10247" width="90.7109375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83.7109375" style="2" customWidth="1"/>
    <col min="10503" max="10503" width="90.7109375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83.7109375" style="2" customWidth="1"/>
    <col min="10759" max="10759" width="90.7109375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83.7109375" style="2" customWidth="1"/>
    <col min="11015" max="11015" width="90.7109375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83.7109375" style="2" customWidth="1"/>
    <col min="11271" max="11271" width="90.7109375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83.7109375" style="2" customWidth="1"/>
    <col min="11527" max="11527" width="90.7109375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83.7109375" style="2" customWidth="1"/>
    <col min="11783" max="11783" width="90.7109375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83.7109375" style="2" customWidth="1"/>
    <col min="12039" max="12039" width="90.7109375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83.7109375" style="2" customWidth="1"/>
    <col min="12295" max="12295" width="90.7109375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83.7109375" style="2" customWidth="1"/>
    <col min="12551" max="12551" width="90.7109375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83.7109375" style="2" customWidth="1"/>
    <col min="12807" max="12807" width="90.7109375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83.7109375" style="2" customWidth="1"/>
    <col min="13063" max="13063" width="90.7109375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83.7109375" style="2" customWidth="1"/>
    <col min="13319" max="13319" width="90.7109375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83.7109375" style="2" customWidth="1"/>
    <col min="13575" max="13575" width="90.7109375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83.7109375" style="2" customWidth="1"/>
    <col min="13831" max="13831" width="90.7109375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83.7109375" style="2" customWidth="1"/>
    <col min="14087" max="14087" width="90.7109375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83.7109375" style="2" customWidth="1"/>
    <col min="14343" max="14343" width="90.7109375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83.7109375" style="2" customWidth="1"/>
    <col min="14599" max="14599" width="90.7109375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83.7109375" style="2" customWidth="1"/>
    <col min="14855" max="14855" width="90.7109375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83.7109375" style="2" customWidth="1"/>
    <col min="15111" max="15111" width="90.7109375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83.7109375" style="2" customWidth="1"/>
    <col min="15367" max="15367" width="90.7109375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83.7109375" style="2" customWidth="1"/>
    <col min="15623" max="15623" width="90.7109375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83.7109375" style="2" customWidth="1"/>
    <col min="15879" max="15879" width="90.7109375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83.7109375" style="2" customWidth="1"/>
    <col min="16135" max="16135" width="90.710937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4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spans="1:9" s="95" customFormat="1">
      <c r="A2" s="95" t="s">
        <v>8</v>
      </c>
      <c r="B2" s="95">
        <v>1420290</v>
      </c>
      <c r="C2" s="96">
        <v>42</v>
      </c>
      <c r="D2" s="95" t="s">
        <v>30</v>
      </c>
      <c r="E2" s="95" t="s">
        <v>248</v>
      </c>
      <c r="F2" s="95" t="s">
        <v>31</v>
      </c>
      <c r="G2" s="95" t="s">
        <v>32</v>
      </c>
      <c r="I2" s="95" t="s">
        <v>13</v>
      </c>
    </row>
    <row r="3" spans="1:9" s="97" customFormat="1">
      <c r="A3" s="97" t="s">
        <v>8</v>
      </c>
      <c r="B3" s="97">
        <v>1430030</v>
      </c>
      <c r="C3" s="98" t="s">
        <v>33</v>
      </c>
      <c r="D3" s="97" t="s">
        <v>34</v>
      </c>
      <c r="E3" s="97" t="s">
        <v>720</v>
      </c>
      <c r="F3" s="97" t="s">
        <v>35</v>
      </c>
      <c r="G3" s="97" t="s">
        <v>36</v>
      </c>
      <c r="I3" s="97" t="s">
        <v>37</v>
      </c>
    </row>
    <row r="4" spans="1:9" s="99" customFormat="1">
      <c r="A4" s="99" t="s">
        <v>8</v>
      </c>
      <c r="B4" s="99">
        <v>1430038</v>
      </c>
      <c r="C4" s="100">
        <v>1.1930000000000001</v>
      </c>
      <c r="D4" s="99" t="s">
        <v>38</v>
      </c>
      <c r="E4" s="99" t="s">
        <v>249</v>
      </c>
      <c r="F4" s="99" t="s">
        <v>39</v>
      </c>
      <c r="G4" s="99" t="s">
        <v>40</v>
      </c>
      <c r="I4" s="99" t="s">
        <v>41</v>
      </c>
    </row>
    <row r="5" spans="1:9" s="97" customFormat="1">
      <c r="A5" s="97" t="s">
        <v>8</v>
      </c>
      <c r="B5" s="97">
        <v>1430044</v>
      </c>
      <c r="C5" s="98">
        <v>6.73</v>
      </c>
      <c r="D5" s="97" t="s">
        <v>42</v>
      </c>
      <c r="E5" s="97" t="s">
        <v>969</v>
      </c>
      <c r="F5" s="97" t="s">
        <v>43</v>
      </c>
      <c r="G5" s="97" t="s">
        <v>44</v>
      </c>
      <c r="I5" s="97" t="s">
        <v>41</v>
      </c>
    </row>
    <row r="6" spans="1:9" s="3" customFormat="1">
      <c r="A6" s="3" t="s">
        <v>8</v>
      </c>
      <c r="B6" s="3">
        <v>1283619</v>
      </c>
      <c r="C6" s="6" t="s">
        <v>45</v>
      </c>
      <c r="D6" s="3" t="s">
        <v>10</v>
      </c>
      <c r="F6" s="3" t="s">
        <v>46</v>
      </c>
      <c r="G6" s="3" t="s">
        <v>12</v>
      </c>
      <c r="I6" s="3" t="s">
        <v>13</v>
      </c>
    </row>
    <row r="7" spans="1:9" s="97" customFormat="1">
      <c r="A7" s="97" t="s">
        <v>8</v>
      </c>
      <c r="B7" s="97">
        <v>1430053</v>
      </c>
      <c r="C7" s="98" t="s">
        <v>47</v>
      </c>
      <c r="D7" s="97" t="s">
        <v>42</v>
      </c>
      <c r="E7" s="97" t="s">
        <v>969</v>
      </c>
      <c r="F7" s="97" t="s">
        <v>43</v>
      </c>
      <c r="G7" s="97" t="s">
        <v>44</v>
      </c>
      <c r="I7" s="97" t="s">
        <v>41</v>
      </c>
    </row>
    <row r="8" spans="1:9" s="97" customFormat="1">
      <c r="A8" s="97" t="s">
        <v>8</v>
      </c>
      <c r="B8" s="97">
        <v>1430058</v>
      </c>
      <c r="C8" s="98">
        <v>2.98</v>
      </c>
      <c r="D8" s="97" t="s">
        <v>48</v>
      </c>
      <c r="E8" s="97" t="s">
        <v>808</v>
      </c>
      <c r="F8" s="97" t="s">
        <v>49</v>
      </c>
      <c r="G8" s="97" t="s">
        <v>50</v>
      </c>
      <c r="I8" s="97" t="s">
        <v>51</v>
      </c>
    </row>
    <row r="9" spans="1:9" s="94" customFormat="1">
      <c r="A9" s="94" t="s">
        <v>8</v>
      </c>
      <c r="B9" s="94">
        <v>1430081</v>
      </c>
      <c r="C9" s="102">
        <v>34.695</v>
      </c>
      <c r="D9" s="94" t="s">
        <v>52</v>
      </c>
      <c r="E9" s="94" t="s">
        <v>243</v>
      </c>
      <c r="F9" s="94" t="s">
        <v>53</v>
      </c>
      <c r="G9" s="94" t="s">
        <v>54</v>
      </c>
      <c r="I9" s="94" t="s">
        <v>13</v>
      </c>
    </row>
    <row r="10" spans="1:9" s="94" customFormat="1">
      <c r="A10" s="94" t="s">
        <v>8</v>
      </c>
      <c r="B10" s="94">
        <v>1430088</v>
      </c>
      <c r="C10" s="102">
        <v>88.472999999999999</v>
      </c>
      <c r="D10" s="94" t="s">
        <v>55</v>
      </c>
      <c r="E10" s="94" t="s">
        <v>244</v>
      </c>
      <c r="F10" s="94" t="s">
        <v>53</v>
      </c>
      <c r="G10" s="94" t="s">
        <v>54</v>
      </c>
      <c r="I10" s="94" t="s">
        <v>13</v>
      </c>
    </row>
    <row r="11" spans="1:9" s="94" customFormat="1">
      <c r="A11" s="94" t="s">
        <v>8</v>
      </c>
      <c r="B11" s="94">
        <v>1430093</v>
      </c>
      <c r="C11" s="102">
        <v>12.599</v>
      </c>
      <c r="D11" s="94" t="s">
        <v>56</v>
      </c>
      <c r="E11" s="94" t="s">
        <v>245</v>
      </c>
      <c r="F11" s="94" t="s">
        <v>53</v>
      </c>
      <c r="G11" s="94" t="s">
        <v>54</v>
      </c>
      <c r="I11" s="94" t="s">
        <v>13</v>
      </c>
    </row>
    <row r="12" spans="1:9" s="94" customFormat="1">
      <c r="A12" s="94" t="s">
        <v>8</v>
      </c>
      <c r="B12" s="94">
        <v>1430097</v>
      </c>
      <c r="C12" s="102">
        <v>85.936999999999998</v>
      </c>
      <c r="D12" s="94" t="s">
        <v>24</v>
      </c>
      <c r="E12" s="94" t="s">
        <v>246</v>
      </c>
      <c r="F12" s="94" t="s">
        <v>53</v>
      </c>
      <c r="G12" s="94" t="s">
        <v>54</v>
      </c>
      <c r="I12" s="94" t="s">
        <v>41</v>
      </c>
    </row>
    <row r="13" spans="1:9" s="94" customFormat="1">
      <c r="A13" s="94" t="s">
        <v>8</v>
      </c>
      <c r="B13" s="94">
        <v>1430099</v>
      </c>
      <c r="C13" s="102">
        <v>31.52</v>
      </c>
      <c r="D13" s="94" t="s">
        <v>24</v>
      </c>
      <c r="E13" s="94" t="s">
        <v>250</v>
      </c>
      <c r="F13" s="94" t="s">
        <v>57</v>
      </c>
      <c r="G13" s="94" t="s">
        <v>26</v>
      </c>
      <c r="I13" s="94" t="s">
        <v>41</v>
      </c>
    </row>
    <row r="14" spans="1:9" s="3" customFormat="1">
      <c r="A14" s="3" t="s">
        <v>8</v>
      </c>
      <c r="B14" s="3">
        <v>1430105</v>
      </c>
      <c r="C14" s="7">
        <v>3.8</v>
      </c>
      <c r="D14" s="3" t="s">
        <v>19</v>
      </c>
      <c r="E14" s="3" t="s">
        <v>250</v>
      </c>
      <c r="F14" s="3" t="s">
        <v>46</v>
      </c>
      <c r="G14" s="3" t="s">
        <v>58</v>
      </c>
      <c r="I14" s="3" t="s">
        <v>13</v>
      </c>
    </row>
    <row r="15" spans="1:9" s="3" customFormat="1">
      <c r="A15" s="3" t="s">
        <v>8</v>
      </c>
      <c r="B15" s="3">
        <v>1233244</v>
      </c>
      <c r="C15" s="6" t="s">
        <v>59</v>
      </c>
      <c r="D15" s="3" t="s">
        <v>60</v>
      </c>
      <c r="F15" s="3" t="s">
        <v>46</v>
      </c>
      <c r="G15" s="3" t="s">
        <v>12</v>
      </c>
      <c r="I15" s="3" t="s">
        <v>13</v>
      </c>
    </row>
    <row r="16" spans="1:9" s="3" customFormat="1">
      <c r="A16" s="3" t="s">
        <v>8</v>
      </c>
      <c r="B16" s="3">
        <v>1430108</v>
      </c>
      <c r="C16" s="6" t="s">
        <v>61</v>
      </c>
      <c r="D16" s="3" t="s">
        <v>19</v>
      </c>
      <c r="F16" s="3" t="s">
        <v>46</v>
      </c>
      <c r="G16" s="3" t="s">
        <v>62</v>
      </c>
      <c r="I16" s="3" t="s">
        <v>13</v>
      </c>
    </row>
    <row r="17" spans="1:9" s="3" customFormat="1">
      <c r="A17" s="3" t="s">
        <v>8</v>
      </c>
      <c r="B17" s="3">
        <v>1430113</v>
      </c>
      <c r="C17" s="6" t="s">
        <v>63</v>
      </c>
      <c r="D17" s="3" t="s">
        <v>19</v>
      </c>
      <c r="F17" s="3" t="s">
        <v>46</v>
      </c>
      <c r="G17" s="3" t="s">
        <v>64</v>
      </c>
      <c r="I17" s="3" t="s">
        <v>13</v>
      </c>
    </row>
    <row r="18" spans="1:9" s="3" customFormat="1">
      <c r="A18" s="3" t="s">
        <v>8</v>
      </c>
      <c r="B18" s="3">
        <v>1382017</v>
      </c>
      <c r="C18" s="6" t="s">
        <v>65</v>
      </c>
      <c r="D18" s="3" t="s">
        <v>15</v>
      </c>
      <c r="F18" s="3" t="s">
        <v>46</v>
      </c>
      <c r="G18" s="3" t="s">
        <v>16</v>
      </c>
      <c r="H18" s="3" t="s">
        <v>17</v>
      </c>
    </row>
    <row r="19" spans="1:9" s="3" customFormat="1">
      <c r="A19" s="3" t="s">
        <v>8</v>
      </c>
      <c r="B19" s="3">
        <v>1420182</v>
      </c>
      <c r="C19" s="7">
        <v>41</v>
      </c>
      <c r="D19" s="3" t="s">
        <v>66</v>
      </c>
      <c r="F19" s="3" t="s">
        <v>67</v>
      </c>
      <c r="G19" s="3" t="s">
        <v>28</v>
      </c>
      <c r="I19" s="3" t="s">
        <v>13</v>
      </c>
    </row>
    <row r="20" spans="1:9" s="3" customFormat="1">
      <c r="A20" s="3" t="s">
        <v>8</v>
      </c>
      <c r="B20" s="3">
        <v>1186470</v>
      </c>
      <c r="C20" s="6" t="s">
        <v>68</v>
      </c>
      <c r="D20" s="3" t="s">
        <v>15</v>
      </c>
      <c r="F20" s="3" t="s">
        <v>46</v>
      </c>
      <c r="G20" s="3" t="s">
        <v>28</v>
      </c>
      <c r="I20" s="3" t="s">
        <v>13</v>
      </c>
    </row>
    <row r="21" spans="1:9" s="99" customFormat="1">
      <c r="A21" s="99" t="s">
        <v>8</v>
      </c>
      <c r="B21" s="99">
        <v>1429944</v>
      </c>
      <c r="C21" s="103">
        <v>2.5499999999999998</v>
      </c>
      <c r="D21" s="99" t="s">
        <v>69</v>
      </c>
      <c r="E21" s="99" t="s">
        <v>251</v>
      </c>
      <c r="F21" s="99" t="s">
        <v>70</v>
      </c>
      <c r="G21" s="99" t="s">
        <v>71</v>
      </c>
      <c r="I21" s="99" t="s">
        <v>41</v>
      </c>
    </row>
    <row r="22" spans="1:9" s="3" customFormat="1">
      <c r="A22" s="3" t="s">
        <v>8</v>
      </c>
      <c r="B22" s="3">
        <v>1244102</v>
      </c>
      <c r="C22" s="6" t="s">
        <v>72</v>
      </c>
      <c r="D22" s="3" t="s">
        <v>73</v>
      </c>
      <c r="F22" s="3" t="s">
        <v>46</v>
      </c>
      <c r="G22" s="3" t="s">
        <v>12</v>
      </c>
      <c r="I22" s="3" t="s">
        <v>13</v>
      </c>
    </row>
    <row r="23" spans="1:9" s="3" customFormat="1">
      <c r="A23" s="3" t="s">
        <v>8</v>
      </c>
      <c r="B23" s="3">
        <v>1231824</v>
      </c>
      <c r="C23" s="6" t="s">
        <v>74</v>
      </c>
      <c r="D23" s="3" t="s">
        <v>15</v>
      </c>
      <c r="F23" s="3" t="s">
        <v>46</v>
      </c>
      <c r="G23" s="3" t="s">
        <v>12</v>
      </c>
      <c r="I23" s="3" t="s">
        <v>13</v>
      </c>
    </row>
    <row r="24" spans="1:9" s="99" customFormat="1">
      <c r="A24" s="99" t="s">
        <v>8</v>
      </c>
      <c r="B24" s="99">
        <v>1429969</v>
      </c>
      <c r="C24" s="103">
        <v>4.4999999999999998E-2</v>
      </c>
      <c r="D24" s="99" t="s">
        <v>75</v>
      </c>
      <c r="E24" s="99" t="s">
        <v>247</v>
      </c>
      <c r="F24" s="99" t="s">
        <v>76</v>
      </c>
      <c r="G24" s="99" t="s">
        <v>77</v>
      </c>
      <c r="I24" s="99" t="s">
        <v>41</v>
      </c>
    </row>
    <row r="25" spans="1:9" s="99" customFormat="1">
      <c r="A25" s="99" t="s">
        <v>8</v>
      </c>
      <c r="B25" s="99">
        <v>1429977</v>
      </c>
      <c r="C25" s="103">
        <v>0.29299999999999998</v>
      </c>
      <c r="D25" s="99" t="s">
        <v>75</v>
      </c>
      <c r="E25" s="99" t="s">
        <v>247</v>
      </c>
      <c r="F25" s="99" t="s">
        <v>78</v>
      </c>
      <c r="G25" s="99" t="s">
        <v>79</v>
      </c>
      <c r="I25" s="99" t="s">
        <v>41</v>
      </c>
    </row>
    <row r="26" spans="1:9" s="99" customFormat="1">
      <c r="A26" s="99" t="s">
        <v>8</v>
      </c>
      <c r="B26" s="99">
        <v>1429986</v>
      </c>
      <c r="C26" s="103">
        <v>1.9350000000000001</v>
      </c>
      <c r="D26" s="99" t="s">
        <v>80</v>
      </c>
      <c r="E26" s="99" t="s">
        <v>247</v>
      </c>
      <c r="F26" s="99" t="s">
        <v>81</v>
      </c>
      <c r="G26" s="99" t="s">
        <v>82</v>
      </c>
      <c r="I26" s="99" t="s">
        <v>13</v>
      </c>
    </row>
    <row r="27" spans="1:9" s="99" customFormat="1">
      <c r="A27" s="99" t="s">
        <v>8</v>
      </c>
      <c r="B27" s="99">
        <v>1429991</v>
      </c>
      <c r="C27" s="103">
        <v>2.4790000000000001</v>
      </c>
      <c r="D27" s="99" t="s">
        <v>83</v>
      </c>
      <c r="E27" s="99" t="s">
        <v>247</v>
      </c>
      <c r="F27" s="99" t="s">
        <v>81</v>
      </c>
      <c r="G27" s="99" t="s">
        <v>82</v>
      </c>
      <c r="I27" s="99" t="s">
        <v>13</v>
      </c>
    </row>
    <row r="28" spans="1:9" s="99" customFormat="1">
      <c r="A28" s="99" t="s">
        <v>8</v>
      </c>
      <c r="B28" s="99">
        <v>1429998</v>
      </c>
      <c r="C28" s="103">
        <v>2.3479999999999999</v>
      </c>
      <c r="D28" s="99" t="s">
        <v>84</v>
      </c>
      <c r="E28" s="99" t="s">
        <v>247</v>
      </c>
      <c r="F28" s="99" t="s">
        <v>81</v>
      </c>
      <c r="G28" s="99" t="s">
        <v>82</v>
      </c>
      <c r="I28" s="99" t="s">
        <v>13</v>
      </c>
    </row>
    <row r="29" spans="1:9" s="99" customFormat="1">
      <c r="A29" s="99" t="s">
        <v>8</v>
      </c>
      <c r="B29" s="99">
        <v>1430007</v>
      </c>
      <c r="C29" s="103">
        <v>2.5000000000000001E-2</v>
      </c>
      <c r="D29" s="99" t="s">
        <v>85</v>
      </c>
      <c r="E29" s="99" t="s">
        <v>247</v>
      </c>
      <c r="F29" s="99" t="s">
        <v>81</v>
      </c>
      <c r="G29" s="99" t="s">
        <v>77</v>
      </c>
      <c r="I29" s="99" t="s">
        <v>41</v>
      </c>
    </row>
    <row r="32" spans="1:9">
      <c r="C32" s="5">
        <f>SUM(C2,C5,C4,C8,C9,C10,C11,C12,C13,C14,C21,C24,C25,C26,C27,C28,C29)</f>
        <v>319.60199999999998</v>
      </c>
    </row>
    <row r="36" spans="3:6">
      <c r="C36" s="5" t="s">
        <v>252</v>
      </c>
      <c r="D36" s="2" t="s">
        <v>253</v>
      </c>
      <c r="E36" s="2" t="s">
        <v>254</v>
      </c>
      <c r="F36" s="2" t="s">
        <v>1031</v>
      </c>
    </row>
    <row r="37" spans="3:6">
      <c r="C37" s="104">
        <f>SUM(C2)</f>
        <v>42</v>
      </c>
      <c r="D37" s="104">
        <f>C4+C21+C24+C25+C26+C27+C28+C29</f>
        <v>10.868</v>
      </c>
      <c r="E37" s="19">
        <f>SUM(C9,C10,C11,C12,C13)</f>
        <v>253.22400000000002</v>
      </c>
      <c r="F37" s="104">
        <f>C5+C7</f>
        <v>15.620000000000001</v>
      </c>
    </row>
    <row r="40" spans="3:6">
      <c r="C40" s="2" t="s">
        <v>720</v>
      </c>
    </row>
    <row r="41" spans="3:6">
      <c r="C41" s="5" t="str">
        <f>C3</f>
        <v>400,700</v>
      </c>
    </row>
    <row r="43" spans="3:6">
      <c r="C43" s="5" t="s">
        <v>808</v>
      </c>
    </row>
    <row r="44" spans="3:6">
      <c r="C44" s="104">
        <v>2.98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C32" sqref="C32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106.42578125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23" t="s">
        <v>0</v>
      </c>
      <c r="B1" s="23" t="s">
        <v>1</v>
      </c>
      <c r="C1" s="23" t="s">
        <v>2</v>
      </c>
      <c r="D1" s="23"/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</row>
    <row r="2" spans="1:9" s="89" customFormat="1">
      <c r="A2" s="88" t="s">
        <v>8</v>
      </c>
      <c r="B2" s="88">
        <v>1337476</v>
      </c>
      <c r="C2" s="88" t="s">
        <v>342</v>
      </c>
      <c r="D2" s="92" t="s">
        <v>444</v>
      </c>
      <c r="E2" s="88" t="s">
        <v>281</v>
      </c>
      <c r="F2" s="88" t="s">
        <v>331</v>
      </c>
      <c r="G2" s="88" t="s">
        <v>332</v>
      </c>
      <c r="H2" s="88"/>
      <c r="I2" s="88" t="s">
        <v>13</v>
      </c>
    </row>
    <row r="3" spans="1:9" s="21" customFormat="1">
      <c r="A3" s="22" t="s">
        <v>8</v>
      </c>
      <c r="B3" s="22">
        <v>1312629</v>
      </c>
      <c r="C3" s="22" t="s">
        <v>341</v>
      </c>
      <c r="D3" s="22"/>
      <c r="E3" s="22" t="s">
        <v>15</v>
      </c>
      <c r="F3" s="22" t="s">
        <v>331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1336826</v>
      </c>
      <c r="C4" s="22" t="s">
        <v>350</v>
      </c>
      <c r="D4" s="22"/>
      <c r="E4" s="22" t="s">
        <v>15</v>
      </c>
      <c r="F4" s="22" t="s">
        <v>331</v>
      </c>
      <c r="G4" s="22" t="s">
        <v>351</v>
      </c>
      <c r="H4" s="22" t="s">
        <v>352</v>
      </c>
      <c r="I4" s="22"/>
    </row>
    <row r="5" spans="1:9" s="21" customFormat="1">
      <c r="A5" s="22" t="s">
        <v>8</v>
      </c>
      <c r="B5" s="22">
        <v>1336830</v>
      </c>
      <c r="C5" s="22" t="s">
        <v>353</v>
      </c>
      <c r="D5" s="22"/>
      <c r="E5" s="22" t="s">
        <v>15</v>
      </c>
      <c r="F5" s="22" t="s">
        <v>331</v>
      </c>
      <c r="G5" s="22" t="s">
        <v>16</v>
      </c>
      <c r="H5" s="22" t="s">
        <v>17</v>
      </c>
      <c r="I5" s="22"/>
    </row>
    <row r="6" spans="1:9" s="53" customFormat="1">
      <c r="A6" s="52" t="s">
        <v>8</v>
      </c>
      <c r="B6" s="52">
        <v>1297350</v>
      </c>
      <c r="C6" s="52" t="s">
        <v>348</v>
      </c>
      <c r="D6" s="52" t="s">
        <v>261</v>
      </c>
      <c r="E6" s="52" t="s">
        <v>10</v>
      </c>
      <c r="F6" s="52" t="s">
        <v>331</v>
      </c>
      <c r="G6" s="52" t="s">
        <v>332</v>
      </c>
      <c r="H6" s="52"/>
      <c r="I6" s="52" t="s">
        <v>41</v>
      </c>
    </row>
    <row r="7" spans="1:9" s="82" customFormat="1">
      <c r="A7" s="80" t="s">
        <v>8</v>
      </c>
      <c r="B7" s="80">
        <v>1336788</v>
      </c>
      <c r="C7" s="80" t="s">
        <v>344</v>
      </c>
      <c r="D7" s="80" t="s">
        <v>263</v>
      </c>
      <c r="E7" s="80" t="s">
        <v>349</v>
      </c>
      <c r="F7" s="80" t="s">
        <v>331</v>
      </c>
      <c r="G7" s="80" t="s">
        <v>332</v>
      </c>
      <c r="H7" s="80"/>
      <c r="I7" s="80" t="s">
        <v>13</v>
      </c>
    </row>
    <row r="8" spans="1:9" s="84" customFormat="1">
      <c r="A8" s="83" t="s">
        <v>8</v>
      </c>
      <c r="B8" s="83">
        <v>1337151</v>
      </c>
      <c r="C8" s="83" t="s">
        <v>333</v>
      </c>
      <c r="D8" s="83" t="s">
        <v>258</v>
      </c>
      <c r="E8" s="83" t="s">
        <v>80</v>
      </c>
      <c r="F8" s="83" t="s">
        <v>331</v>
      </c>
      <c r="G8" s="83" t="s">
        <v>332</v>
      </c>
      <c r="H8" s="83"/>
      <c r="I8" s="83" t="s">
        <v>41</v>
      </c>
    </row>
    <row r="9" spans="1:9" s="84" customFormat="1">
      <c r="A9" s="83" t="s">
        <v>8</v>
      </c>
      <c r="B9" s="83">
        <v>1296068</v>
      </c>
      <c r="C9" s="83" t="s">
        <v>346</v>
      </c>
      <c r="D9" s="83" t="s">
        <v>258</v>
      </c>
      <c r="E9" s="83" t="s">
        <v>347</v>
      </c>
      <c r="F9" s="83" t="s">
        <v>214</v>
      </c>
      <c r="G9" s="83" t="s">
        <v>77</v>
      </c>
      <c r="H9" s="83"/>
      <c r="I9" s="83" t="s">
        <v>41</v>
      </c>
    </row>
    <row r="10" spans="1:9" s="21" customFormat="1">
      <c r="A10" s="22" t="s">
        <v>8</v>
      </c>
      <c r="B10" s="22">
        <v>1297296</v>
      </c>
      <c r="C10" s="22" t="s">
        <v>343</v>
      </c>
      <c r="D10" s="22"/>
      <c r="E10" s="22" t="s">
        <v>60</v>
      </c>
      <c r="F10" s="22" t="s">
        <v>331</v>
      </c>
      <c r="G10" s="22" t="s">
        <v>12</v>
      </c>
      <c r="H10" s="22"/>
      <c r="I10" s="22" t="s">
        <v>13</v>
      </c>
    </row>
    <row r="11" spans="1:9" s="21" customFormat="1">
      <c r="A11" s="22" t="s">
        <v>8</v>
      </c>
      <c r="B11" s="22">
        <v>1295876</v>
      </c>
      <c r="C11" s="22" t="s">
        <v>329</v>
      </c>
      <c r="D11" s="22"/>
      <c r="E11" s="22" t="s">
        <v>66</v>
      </c>
      <c r="F11" s="22" t="s">
        <v>67</v>
      </c>
      <c r="G11" s="22" t="s">
        <v>28</v>
      </c>
      <c r="H11" s="22"/>
      <c r="I11" s="22" t="s">
        <v>13</v>
      </c>
    </row>
    <row r="12" spans="1:9" s="21" customFormat="1">
      <c r="A12" s="22" t="s">
        <v>8</v>
      </c>
      <c r="B12" s="22">
        <v>1486157</v>
      </c>
      <c r="C12" s="22" t="s">
        <v>335</v>
      </c>
      <c r="D12" s="22"/>
      <c r="E12" s="22" t="s">
        <v>336</v>
      </c>
      <c r="F12" s="22" t="s">
        <v>331</v>
      </c>
      <c r="G12" s="22" t="s">
        <v>16</v>
      </c>
      <c r="H12" s="22" t="s">
        <v>17</v>
      </c>
      <c r="I12" s="22"/>
    </row>
    <row r="13" spans="1:9" s="89" customFormat="1">
      <c r="A13" s="88" t="s">
        <v>8</v>
      </c>
      <c r="B13" s="88">
        <v>1429070</v>
      </c>
      <c r="C13" s="88" t="s">
        <v>337</v>
      </c>
      <c r="D13" s="88" t="s">
        <v>259</v>
      </c>
      <c r="E13" s="88" t="s">
        <v>87</v>
      </c>
      <c r="F13" s="88" t="s">
        <v>331</v>
      </c>
      <c r="G13" s="88" t="s">
        <v>332</v>
      </c>
      <c r="H13" s="88"/>
      <c r="I13" s="88" t="s">
        <v>13</v>
      </c>
    </row>
    <row r="14" spans="1:9" s="89" customFormat="1">
      <c r="A14" s="88" t="s">
        <v>8</v>
      </c>
      <c r="B14" s="88">
        <v>1429162</v>
      </c>
      <c r="C14" s="88" t="s">
        <v>345</v>
      </c>
      <c r="D14" s="88" t="s">
        <v>259</v>
      </c>
      <c r="E14" s="88" t="s">
        <v>34</v>
      </c>
      <c r="F14" s="88" t="s">
        <v>331</v>
      </c>
      <c r="G14" s="88" t="s">
        <v>332</v>
      </c>
      <c r="H14" s="88"/>
      <c r="I14" s="88" t="s">
        <v>13</v>
      </c>
    </row>
    <row r="15" spans="1:9" s="89" customFormat="1">
      <c r="A15" s="88" t="s">
        <v>8</v>
      </c>
      <c r="B15" s="88">
        <v>1337118</v>
      </c>
      <c r="C15" s="88" t="s">
        <v>330</v>
      </c>
      <c r="D15" s="88" t="s">
        <v>259</v>
      </c>
      <c r="E15" s="88" t="s">
        <v>173</v>
      </c>
      <c r="F15" s="88" t="s">
        <v>331</v>
      </c>
      <c r="G15" s="88" t="s">
        <v>332</v>
      </c>
      <c r="H15" s="88"/>
      <c r="I15" s="88" t="s">
        <v>13</v>
      </c>
    </row>
    <row r="16" spans="1:9" s="89" customFormat="1">
      <c r="A16" s="88" t="s">
        <v>8</v>
      </c>
      <c r="B16" s="88">
        <v>1429159</v>
      </c>
      <c r="C16" s="88" t="s">
        <v>344</v>
      </c>
      <c r="D16" s="88" t="s">
        <v>259</v>
      </c>
      <c r="E16" s="88" t="s">
        <v>145</v>
      </c>
      <c r="F16" s="88" t="s">
        <v>331</v>
      </c>
      <c r="G16" s="88" t="s">
        <v>332</v>
      </c>
      <c r="H16" s="88"/>
      <c r="I16" s="88" t="s">
        <v>13</v>
      </c>
    </row>
    <row r="17" spans="1:9" s="89" customFormat="1">
      <c r="A17" s="88" t="s">
        <v>8</v>
      </c>
      <c r="B17" s="88">
        <v>1295966</v>
      </c>
      <c r="C17" s="88" t="s">
        <v>339</v>
      </c>
      <c r="D17" s="88" t="s">
        <v>257</v>
      </c>
      <c r="E17" s="88" t="s">
        <v>48</v>
      </c>
      <c r="F17" s="88" t="s">
        <v>331</v>
      </c>
      <c r="G17" s="88" t="s">
        <v>332</v>
      </c>
      <c r="H17" s="88"/>
      <c r="I17" s="88" t="s">
        <v>41</v>
      </c>
    </row>
    <row r="18" spans="1:9" s="87" customFormat="1">
      <c r="A18" s="86" t="s">
        <v>8</v>
      </c>
      <c r="B18" s="86">
        <v>1295719</v>
      </c>
      <c r="C18" s="86" t="s">
        <v>340</v>
      </c>
      <c r="D18" s="86" t="s">
        <v>264</v>
      </c>
      <c r="E18" s="86" t="s">
        <v>24</v>
      </c>
      <c r="F18" s="86" t="s">
        <v>331</v>
      </c>
      <c r="G18" s="86" t="s">
        <v>26</v>
      </c>
      <c r="H18" s="86"/>
      <c r="I18" s="86" t="s">
        <v>13</v>
      </c>
    </row>
    <row r="19" spans="1:9" s="21" customFormat="1">
      <c r="A19" s="22" t="s">
        <v>8</v>
      </c>
      <c r="B19" s="22">
        <v>1295680</v>
      </c>
      <c r="C19" s="22" t="s">
        <v>334</v>
      </c>
      <c r="D19" s="22"/>
      <c r="E19" s="22" t="s">
        <v>19</v>
      </c>
      <c r="F19" s="22" t="s">
        <v>331</v>
      </c>
      <c r="G19" s="22" t="s">
        <v>20</v>
      </c>
      <c r="H19" s="22"/>
      <c r="I19" s="22" t="s">
        <v>13</v>
      </c>
    </row>
    <row r="20" spans="1:9" s="21" customFormat="1">
      <c r="A20" s="22" t="s">
        <v>8</v>
      </c>
      <c r="B20" s="22">
        <v>1295698</v>
      </c>
      <c r="C20" s="22" t="s">
        <v>338</v>
      </c>
      <c r="D20" s="22"/>
      <c r="E20" s="22" t="s">
        <v>19</v>
      </c>
      <c r="F20" s="22" t="s">
        <v>331</v>
      </c>
      <c r="G20" s="22" t="s">
        <v>62</v>
      </c>
      <c r="H20" s="22"/>
      <c r="I20" s="22" t="s">
        <v>13</v>
      </c>
    </row>
    <row r="23" spans="1:9">
      <c r="C23">
        <f>C19+C20</f>
        <v>1993.61</v>
      </c>
    </row>
    <row r="25" spans="1:9">
      <c r="D25" t="s">
        <v>259</v>
      </c>
      <c r="E25" t="s">
        <v>253</v>
      </c>
    </row>
    <row r="26" spans="1:9">
      <c r="D26">
        <f>C13+C14+C15+C16+C2</f>
        <v>4986.29</v>
      </c>
      <c r="E26">
        <v>2.17</v>
      </c>
    </row>
    <row r="28" spans="1:9">
      <c r="A28" s="53" t="s">
        <v>1040</v>
      </c>
    </row>
  </sheetData>
  <sortState ref="A2:I20">
    <sortCondition descending="1" ref="E1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20" sqref="E20"/>
    </sheetView>
  </sheetViews>
  <sheetFormatPr defaultRowHeight="15"/>
  <cols>
    <col min="1" max="1" width="58.85546875" customWidth="1"/>
    <col min="2" max="2" width="15.28515625" customWidth="1"/>
    <col min="3" max="3" width="27" customWidth="1"/>
    <col min="4" max="4" width="25.85546875" customWidth="1"/>
    <col min="5" max="5" width="67.140625" customWidth="1"/>
    <col min="6" max="6" width="90.7109375" customWidth="1"/>
    <col min="7" max="7" width="20" customWidth="1"/>
    <col min="8" max="8" width="21.140625" customWidth="1"/>
    <col min="257" max="257" width="58.85546875" customWidth="1"/>
    <col min="258" max="258" width="15.28515625" customWidth="1"/>
    <col min="259" max="259" width="27" customWidth="1"/>
    <col min="260" max="260" width="25.85546875" customWidth="1"/>
    <col min="261" max="261" width="67.140625" customWidth="1"/>
    <col min="262" max="262" width="90.7109375" customWidth="1"/>
    <col min="263" max="263" width="20" customWidth="1"/>
    <col min="264" max="264" width="21.140625" customWidth="1"/>
    <col min="513" max="513" width="58.85546875" customWidth="1"/>
    <col min="514" max="514" width="15.28515625" customWidth="1"/>
    <col min="515" max="515" width="27" customWidth="1"/>
    <col min="516" max="516" width="25.85546875" customWidth="1"/>
    <col min="517" max="517" width="67.140625" customWidth="1"/>
    <col min="518" max="518" width="90.7109375" customWidth="1"/>
    <col min="519" max="519" width="20" customWidth="1"/>
    <col min="520" max="520" width="21.140625" customWidth="1"/>
    <col min="769" max="769" width="58.85546875" customWidth="1"/>
    <col min="770" max="770" width="15.28515625" customWidth="1"/>
    <col min="771" max="771" width="27" customWidth="1"/>
    <col min="772" max="772" width="25.85546875" customWidth="1"/>
    <col min="773" max="773" width="67.140625" customWidth="1"/>
    <col min="774" max="774" width="90.7109375" customWidth="1"/>
    <col min="775" max="775" width="20" customWidth="1"/>
    <col min="776" max="776" width="21.140625" customWidth="1"/>
    <col min="1025" max="1025" width="58.85546875" customWidth="1"/>
    <col min="1026" max="1026" width="15.28515625" customWidth="1"/>
    <col min="1027" max="1027" width="27" customWidth="1"/>
    <col min="1028" max="1028" width="25.85546875" customWidth="1"/>
    <col min="1029" max="1029" width="67.140625" customWidth="1"/>
    <col min="1030" max="1030" width="90.7109375" customWidth="1"/>
    <col min="1031" max="1031" width="20" customWidth="1"/>
    <col min="1032" max="1032" width="21.140625" customWidth="1"/>
    <col min="1281" max="1281" width="58.85546875" customWidth="1"/>
    <col min="1282" max="1282" width="15.28515625" customWidth="1"/>
    <col min="1283" max="1283" width="27" customWidth="1"/>
    <col min="1284" max="1284" width="25.85546875" customWidth="1"/>
    <col min="1285" max="1285" width="67.140625" customWidth="1"/>
    <col min="1286" max="1286" width="90.7109375" customWidth="1"/>
    <col min="1287" max="1287" width="20" customWidth="1"/>
    <col min="1288" max="1288" width="21.140625" customWidth="1"/>
    <col min="1537" max="1537" width="58.85546875" customWidth="1"/>
    <col min="1538" max="1538" width="15.28515625" customWidth="1"/>
    <col min="1539" max="1539" width="27" customWidth="1"/>
    <col min="1540" max="1540" width="25.85546875" customWidth="1"/>
    <col min="1541" max="1541" width="67.140625" customWidth="1"/>
    <col min="1542" max="1542" width="90.7109375" customWidth="1"/>
    <col min="1543" max="1543" width="20" customWidth="1"/>
    <col min="1544" max="1544" width="21.140625" customWidth="1"/>
    <col min="1793" max="1793" width="58.85546875" customWidth="1"/>
    <col min="1794" max="1794" width="15.28515625" customWidth="1"/>
    <col min="1795" max="1795" width="27" customWidth="1"/>
    <col min="1796" max="1796" width="25.85546875" customWidth="1"/>
    <col min="1797" max="1797" width="67.140625" customWidth="1"/>
    <col min="1798" max="1798" width="90.7109375" customWidth="1"/>
    <col min="1799" max="1799" width="20" customWidth="1"/>
    <col min="1800" max="1800" width="21.140625" customWidth="1"/>
    <col min="2049" max="2049" width="58.85546875" customWidth="1"/>
    <col min="2050" max="2050" width="15.28515625" customWidth="1"/>
    <col min="2051" max="2051" width="27" customWidth="1"/>
    <col min="2052" max="2052" width="25.85546875" customWidth="1"/>
    <col min="2053" max="2053" width="67.140625" customWidth="1"/>
    <col min="2054" max="2054" width="90.7109375" customWidth="1"/>
    <col min="2055" max="2055" width="20" customWidth="1"/>
    <col min="2056" max="2056" width="21.140625" customWidth="1"/>
    <col min="2305" max="2305" width="58.85546875" customWidth="1"/>
    <col min="2306" max="2306" width="15.28515625" customWidth="1"/>
    <col min="2307" max="2307" width="27" customWidth="1"/>
    <col min="2308" max="2308" width="25.85546875" customWidth="1"/>
    <col min="2309" max="2309" width="67.140625" customWidth="1"/>
    <col min="2310" max="2310" width="90.7109375" customWidth="1"/>
    <col min="2311" max="2311" width="20" customWidth="1"/>
    <col min="2312" max="2312" width="21.140625" customWidth="1"/>
    <col min="2561" max="2561" width="58.85546875" customWidth="1"/>
    <col min="2562" max="2562" width="15.28515625" customWidth="1"/>
    <col min="2563" max="2563" width="27" customWidth="1"/>
    <col min="2564" max="2564" width="25.85546875" customWidth="1"/>
    <col min="2565" max="2565" width="67.140625" customWidth="1"/>
    <col min="2566" max="2566" width="90.7109375" customWidth="1"/>
    <col min="2567" max="2567" width="20" customWidth="1"/>
    <col min="2568" max="2568" width="21.140625" customWidth="1"/>
    <col min="2817" max="2817" width="58.85546875" customWidth="1"/>
    <col min="2818" max="2818" width="15.28515625" customWidth="1"/>
    <col min="2819" max="2819" width="27" customWidth="1"/>
    <col min="2820" max="2820" width="25.85546875" customWidth="1"/>
    <col min="2821" max="2821" width="67.140625" customWidth="1"/>
    <col min="2822" max="2822" width="90.7109375" customWidth="1"/>
    <col min="2823" max="2823" width="20" customWidth="1"/>
    <col min="2824" max="2824" width="21.140625" customWidth="1"/>
    <col min="3073" max="3073" width="58.85546875" customWidth="1"/>
    <col min="3074" max="3074" width="15.28515625" customWidth="1"/>
    <col min="3075" max="3075" width="27" customWidth="1"/>
    <col min="3076" max="3076" width="25.85546875" customWidth="1"/>
    <col min="3077" max="3077" width="67.140625" customWidth="1"/>
    <col min="3078" max="3078" width="90.7109375" customWidth="1"/>
    <col min="3079" max="3079" width="20" customWidth="1"/>
    <col min="3080" max="3080" width="21.140625" customWidth="1"/>
    <col min="3329" max="3329" width="58.85546875" customWidth="1"/>
    <col min="3330" max="3330" width="15.28515625" customWidth="1"/>
    <col min="3331" max="3331" width="27" customWidth="1"/>
    <col min="3332" max="3332" width="25.85546875" customWidth="1"/>
    <col min="3333" max="3333" width="67.140625" customWidth="1"/>
    <col min="3334" max="3334" width="90.7109375" customWidth="1"/>
    <col min="3335" max="3335" width="20" customWidth="1"/>
    <col min="3336" max="3336" width="21.140625" customWidth="1"/>
    <col min="3585" max="3585" width="58.85546875" customWidth="1"/>
    <col min="3586" max="3586" width="15.28515625" customWidth="1"/>
    <col min="3587" max="3587" width="27" customWidth="1"/>
    <col min="3588" max="3588" width="25.85546875" customWidth="1"/>
    <col min="3589" max="3589" width="67.140625" customWidth="1"/>
    <col min="3590" max="3590" width="90.7109375" customWidth="1"/>
    <col min="3591" max="3591" width="20" customWidth="1"/>
    <col min="3592" max="3592" width="21.140625" customWidth="1"/>
    <col min="3841" max="3841" width="58.85546875" customWidth="1"/>
    <col min="3842" max="3842" width="15.28515625" customWidth="1"/>
    <col min="3843" max="3843" width="27" customWidth="1"/>
    <col min="3844" max="3844" width="25.85546875" customWidth="1"/>
    <col min="3845" max="3845" width="67.140625" customWidth="1"/>
    <col min="3846" max="3846" width="90.7109375" customWidth="1"/>
    <col min="3847" max="3847" width="20" customWidth="1"/>
    <col min="3848" max="3848" width="21.140625" customWidth="1"/>
    <col min="4097" max="4097" width="58.85546875" customWidth="1"/>
    <col min="4098" max="4098" width="15.28515625" customWidth="1"/>
    <col min="4099" max="4099" width="27" customWidth="1"/>
    <col min="4100" max="4100" width="25.85546875" customWidth="1"/>
    <col min="4101" max="4101" width="67.140625" customWidth="1"/>
    <col min="4102" max="4102" width="90.7109375" customWidth="1"/>
    <col min="4103" max="4103" width="20" customWidth="1"/>
    <col min="4104" max="4104" width="21.140625" customWidth="1"/>
    <col min="4353" max="4353" width="58.85546875" customWidth="1"/>
    <col min="4354" max="4354" width="15.28515625" customWidth="1"/>
    <col min="4355" max="4355" width="27" customWidth="1"/>
    <col min="4356" max="4356" width="25.85546875" customWidth="1"/>
    <col min="4357" max="4357" width="67.140625" customWidth="1"/>
    <col min="4358" max="4358" width="90.7109375" customWidth="1"/>
    <col min="4359" max="4359" width="20" customWidth="1"/>
    <col min="4360" max="4360" width="21.140625" customWidth="1"/>
    <col min="4609" max="4609" width="58.85546875" customWidth="1"/>
    <col min="4610" max="4610" width="15.28515625" customWidth="1"/>
    <col min="4611" max="4611" width="27" customWidth="1"/>
    <col min="4612" max="4612" width="25.85546875" customWidth="1"/>
    <col min="4613" max="4613" width="67.140625" customWidth="1"/>
    <col min="4614" max="4614" width="90.7109375" customWidth="1"/>
    <col min="4615" max="4615" width="20" customWidth="1"/>
    <col min="4616" max="4616" width="21.140625" customWidth="1"/>
    <col min="4865" max="4865" width="58.85546875" customWidth="1"/>
    <col min="4866" max="4866" width="15.28515625" customWidth="1"/>
    <col min="4867" max="4867" width="27" customWidth="1"/>
    <col min="4868" max="4868" width="25.85546875" customWidth="1"/>
    <col min="4869" max="4869" width="67.140625" customWidth="1"/>
    <col min="4870" max="4870" width="90.7109375" customWidth="1"/>
    <col min="4871" max="4871" width="20" customWidth="1"/>
    <col min="4872" max="4872" width="21.140625" customWidth="1"/>
    <col min="5121" max="5121" width="58.85546875" customWidth="1"/>
    <col min="5122" max="5122" width="15.28515625" customWidth="1"/>
    <col min="5123" max="5123" width="27" customWidth="1"/>
    <col min="5124" max="5124" width="25.85546875" customWidth="1"/>
    <col min="5125" max="5125" width="67.140625" customWidth="1"/>
    <col min="5126" max="5126" width="90.7109375" customWidth="1"/>
    <col min="5127" max="5127" width="20" customWidth="1"/>
    <col min="5128" max="5128" width="21.140625" customWidth="1"/>
    <col min="5377" max="5377" width="58.85546875" customWidth="1"/>
    <col min="5378" max="5378" width="15.28515625" customWidth="1"/>
    <col min="5379" max="5379" width="27" customWidth="1"/>
    <col min="5380" max="5380" width="25.85546875" customWidth="1"/>
    <col min="5381" max="5381" width="67.140625" customWidth="1"/>
    <col min="5382" max="5382" width="90.7109375" customWidth="1"/>
    <col min="5383" max="5383" width="20" customWidth="1"/>
    <col min="5384" max="5384" width="21.140625" customWidth="1"/>
    <col min="5633" max="5633" width="58.85546875" customWidth="1"/>
    <col min="5634" max="5634" width="15.28515625" customWidth="1"/>
    <col min="5635" max="5635" width="27" customWidth="1"/>
    <col min="5636" max="5636" width="25.85546875" customWidth="1"/>
    <col min="5637" max="5637" width="67.140625" customWidth="1"/>
    <col min="5638" max="5638" width="90.7109375" customWidth="1"/>
    <col min="5639" max="5639" width="20" customWidth="1"/>
    <col min="5640" max="5640" width="21.140625" customWidth="1"/>
    <col min="5889" max="5889" width="58.85546875" customWidth="1"/>
    <col min="5890" max="5890" width="15.28515625" customWidth="1"/>
    <col min="5891" max="5891" width="27" customWidth="1"/>
    <col min="5892" max="5892" width="25.85546875" customWidth="1"/>
    <col min="5893" max="5893" width="67.140625" customWidth="1"/>
    <col min="5894" max="5894" width="90.7109375" customWidth="1"/>
    <col min="5895" max="5895" width="20" customWidth="1"/>
    <col min="5896" max="5896" width="21.140625" customWidth="1"/>
    <col min="6145" max="6145" width="58.85546875" customWidth="1"/>
    <col min="6146" max="6146" width="15.28515625" customWidth="1"/>
    <col min="6147" max="6147" width="27" customWidth="1"/>
    <col min="6148" max="6148" width="25.85546875" customWidth="1"/>
    <col min="6149" max="6149" width="67.140625" customWidth="1"/>
    <col min="6150" max="6150" width="90.7109375" customWidth="1"/>
    <col min="6151" max="6151" width="20" customWidth="1"/>
    <col min="6152" max="6152" width="21.140625" customWidth="1"/>
    <col min="6401" max="6401" width="58.85546875" customWidth="1"/>
    <col min="6402" max="6402" width="15.28515625" customWidth="1"/>
    <col min="6403" max="6403" width="27" customWidth="1"/>
    <col min="6404" max="6404" width="25.85546875" customWidth="1"/>
    <col min="6405" max="6405" width="67.140625" customWidth="1"/>
    <col min="6406" max="6406" width="90.7109375" customWidth="1"/>
    <col min="6407" max="6407" width="20" customWidth="1"/>
    <col min="6408" max="6408" width="21.140625" customWidth="1"/>
    <col min="6657" max="6657" width="58.85546875" customWidth="1"/>
    <col min="6658" max="6658" width="15.28515625" customWidth="1"/>
    <col min="6659" max="6659" width="27" customWidth="1"/>
    <col min="6660" max="6660" width="25.85546875" customWidth="1"/>
    <col min="6661" max="6661" width="67.140625" customWidth="1"/>
    <col min="6662" max="6662" width="90.7109375" customWidth="1"/>
    <col min="6663" max="6663" width="20" customWidth="1"/>
    <col min="6664" max="6664" width="21.140625" customWidth="1"/>
    <col min="6913" max="6913" width="58.85546875" customWidth="1"/>
    <col min="6914" max="6914" width="15.28515625" customWidth="1"/>
    <col min="6915" max="6915" width="27" customWidth="1"/>
    <col min="6916" max="6916" width="25.85546875" customWidth="1"/>
    <col min="6917" max="6917" width="67.140625" customWidth="1"/>
    <col min="6918" max="6918" width="90.7109375" customWidth="1"/>
    <col min="6919" max="6919" width="20" customWidth="1"/>
    <col min="6920" max="6920" width="21.140625" customWidth="1"/>
    <col min="7169" max="7169" width="58.85546875" customWidth="1"/>
    <col min="7170" max="7170" width="15.28515625" customWidth="1"/>
    <col min="7171" max="7171" width="27" customWidth="1"/>
    <col min="7172" max="7172" width="25.85546875" customWidth="1"/>
    <col min="7173" max="7173" width="67.140625" customWidth="1"/>
    <col min="7174" max="7174" width="90.7109375" customWidth="1"/>
    <col min="7175" max="7175" width="20" customWidth="1"/>
    <col min="7176" max="7176" width="21.140625" customWidth="1"/>
    <col min="7425" max="7425" width="58.85546875" customWidth="1"/>
    <col min="7426" max="7426" width="15.28515625" customWidth="1"/>
    <col min="7427" max="7427" width="27" customWidth="1"/>
    <col min="7428" max="7428" width="25.85546875" customWidth="1"/>
    <col min="7429" max="7429" width="67.140625" customWidth="1"/>
    <col min="7430" max="7430" width="90.7109375" customWidth="1"/>
    <col min="7431" max="7431" width="20" customWidth="1"/>
    <col min="7432" max="7432" width="21.140625" customWidth="1"/>
    <col min="7681" max="7681" width="58.85546875" customWidth="1"/>
    <col min="7682" max="7682" width="15.28515625" customWidth="1"/>
    <col min="7683" max="7683" width="27" customWidth="1"/>
    <col min="7684" max="7684" width="25.85546875" customWidth="1"/>
    <col min="7685" max="7685" width="67.140625" customWidth="1"/>
    <col min="7686" max="7686" width="90.7109375" customWidth="1"/>
    <col min="7687" max="7687" width="20" customWidth="1"/>
    <col min="7688" max="7688" width="21.140625" customWidth="1"/>
    <col min="7937" max="7937" width="58.85546875" customWidth="1"/>
    <col min="7938" max="7938" width="15.28515625" customWidth="1"/>
    <col min="7939" max="7939" width="27" customWidth="1"/>
    <col min="7940" max="7940" width="25.85546875" customWidth="1"/>
    <col min="7941" max="7941" width="67.140625" customWidth="1"/>
    <col min="7942" max="7942" width="90.7109375" customWidth="1"/>
    <col min="7943" max="7943" width="20" customWidth="1"/>
    <col min="7944" max="7944" width="21.140625" customWidth="1"/>
    <col min="8193" max="8193" width="58.85546875" customWidth="1"/>
    <col min="8194" max="8194" width="15.28515625" customWidth="1"/>
    <col min="8195" max="8195" width="27" customWidth="1"/>
    <col min="8196" max="8196" width="25.85546875" customWidth="1"/>
    <col min="8197" max="8197" width="67.140625" customWidth="1"/>
    <col min="8198" max="8198" width="90.7109375" customWidth="1"/>
    <col min="8199" max="8199" width="20" customWidth="1"/>
    <col min="8200" max="8200" width="21.140625" customWidth="1"/>
    <col min="8449" max="8449" width="58.85546875" customWidth="1"/>
    <col min="8450" max="8450" width="15.28515625" customWidth="1"/>
    <col min="8451" max="8451" width="27" customWidth="1"/>
    <col min="8452" max="8452" width="25.85546875" customWidth="1"/>
    <col min="8453" max="8453" width="67.140625" customWidth="1"/>
    <col min="8454" max="8454" width="90.7109375" customWidth="1"/>
    <col min="8455" max="8455" width="20" customWidth="1"/>
    <col min="8456" max="8456" width="21.140625" customWidth="1"/>
    <col min="8705" max="8705" width="58.85546875" customWidth="1"/>
    <col min="8706" max="8706" width="15.28515625" customWidth="1"/>
    <col min="8707" max="8707" width="27" customWidth="1"/>
    <col min="8708" max="8708" width="25.85546875" customWidth="1"/>
    <col min="8709" max="8709" width="67.140625" customWidth="1"/>
    <col min="8710" max="8710" width="90.7109375" customWidth="1"/>
    <col min="8711" max="8711" width="20" customWidth="1"/>
    <col min="8712" max="8712" width="21.140625" customWidth="1"/>
    <col min="8961" max="8961" width="58.85546875" customWidth="1"/>
    <col min="8962" max="8962" width="15.28515625" customWidth="1"/>
    <col min="8963" max="8963" width="27" customWidth="1"/>
    <col min="8964" max="8964" width="25.85546875" customWidth="1"/>
    <col min="8965" max="8965" width="67.140625" customWidth="1"/>
    <col min="8966" max="8966" width="90.7109375" customWidth="1"/>
    <col min="8967" max="8967" width="20" customWidth="1"/>
    <col min="8968" max="8968" width="21.140625" customWidth="1"/>
    <col min="9217" max="9217" width="58.85546875" customWidth="1"/>
    <col min="9218" max="9218" width="15.28515625" customWidth="1"/>
    <col min="9219" max="9219" width="27" customWidth="1"/>
    <col min="9220" max="9220" width="25.85546875" customWidth="1"/>
    <col min="9221" max="9221" width="67.140625" customWidth="1"/>
    <col min="9222" max="9222" width="90.7109375" customWidth="1"/>
    <col min="9223" max="9223" width="20" customWidth="1"/>
    <col min="9224" max="9224" width="21.140625" customWidth="1"/>
    <col min="9473" max="9473" width="58.85546875" customWidth="1"/>
    <col min="9474" max="9474" width="15.28515625" customWidth="1"/>
    <col min="9475" max="9475" width="27" customWidth="1"/>
    <col min="9476" max="9476" width="25.85546875" customWidth="1"/>
    <col min="9477" max="9477" width="67.140625" customWidth="1"/>
    <col min="9478" max="9478" width="90.7109375" customWidth="1"/>
    <col min="9479" max="9479" width="20" customWidth="1"/>
    <col min="9480" max="9480" width="21.140625" customWidth="1"/>
    <col min="9729" max="9729" width="58.85546875" customWidth="1"/>
    <col min="9730" max="9730" width="15.28515625" customWidth="1"/>
    <col min="9731" max="9731" width="27" customWidth="1"/>
    <col min="9732" max="9732" width="25.85546875" customWidth="1"/>
    <col min="9733" max="9733" width="67.140625" customWidth="1"/>
    <col min="9734" max="9734" width="90.7109375" customWidth="1"/>
    <col min="9735" max="9735" width="20" customWidth="1"/>
    <col min="9736" max="9736" width="21.140625" customWidth="1"/>
    <col min="9985" max="9985" width="58.85546875" customWidth="1"/>
    <col min="9986" max="9986" width="15.28515625" customWidth="1"/>
    <col min="9987" max="9987" width="27" customWidth="1"/>
    <col min="9988" max="9988" width="25.85546875" customWidth="1"/>
    <col min="9989" max="9989" width="67.140625" customWidth="1"/>
    <col min="9990" max="9990" width="90.7109375" customWidth="1"/>
    <col min="9991" max="9991" width="20" customWidth="1"/>
    <col min="9992" max="9992" width="21.140625" customWidth="1"/>
    <col min="10241" max="10241" width="58.85546875" customWidth="1"/>
    <col min="10242" max="10242" width="15.28515625" customWidth="1"/>
    <col min="10243" max="10243" width="27" customWidth="1"/>
    <col min="10244" max="10244" width="25.85546875" customWidth="1"/>
    <col min="10245" max="10245" width="67.140625" customWidth="1"/>
    <col min="10246" max="10246" width="90.7109375" customWidth="1"/>
    <col min="10247" max="10247" width="20" customWidth="1"/>
    <col min="10248" max="10248" width="21.140625" customWidth="1"/>
    <col min="10497" max="10497" width="58.85546875" customWidth="1"/>
    <col min="10498" max="10498" width="15.28515625" customWidth="1"/>
    <col min="10499" max="10499" width="27" customWidth="1"/>
    <col min="10500" max="10500" width="25.85546875" customWidth="1"/>
    <col min="10501" max="10501" width="67.140625" customWidth="1"/>
    <col min="10502" max="10502" width="90.7109375" customWidth="1"/>
    <col min="10503" max="10503" width="20" customWidth="1"/>
    <col min="10504" max="10504" width="21.140625" customWidth="1"/>
    <col min="10753" max="10753" width="58.85546875" customWidth="1"/>
    <col min="10754" max="10754" width="15.28515625" customWidth="1"/>
    <col min="10755" max="10755" width="27" customWidth="1"/>
    <col min="10756" max="10756" width="25.85546875" customWidth="1"/>
    <col min="10757" max="10757" width="67.140625" customWidth="1"/>
    <col min="10758" max="10758" width="90.7109375" customWidth="1"/>
    <col min="10759" max="10759" width="20" customWidth="1"/>
    <col min="10760" max="10760" width="21.140625" customWidth="1"/>
    <col min="11009" max="11009" width="58.85546875" customWidth="1"/>
    <col min="11010" max="11010" width="15.28515625" customWidth="1"/>
    <col min="11011" max="11011" width="27" customWidth="1"/>
    <col min="11012" max="11012" width="25.85546875" customWidth="1"/>
    <col min="11013" max="11013" width="67.140625" customWidth="1"/>
    <col min="11014" max="11014" width="90.7109375" customWidth="1"/>
    <col min="11015" max="11015" width="20" customWidth="1"/>
    <col min="11016" max="11016" width="21.140625" customWidth="1"/>
    <col min="11265" max="11265" width="58.85546875" customWidth="1"/>
    <col min="11266" max="11266" width="15.28515625" customWidth="1"/>
    <col min="11267" max="11267" width="27" customWidth="1"/>
    <col min="11268" max="11268" width="25.85546875" customWidth="1"/>
    <col min="11269" max="11269" width="67.140625" customWidth="1"/>
    <col min="11270" max="11270" width="90.7109375" customWidth="1"/>
    <col min="11271" max="11271" width="20" customWidth="1"/>
    <col min="11272" max="11272" width="21.140625" customWidth="1"/>
    <col min="11521" max="11521" width="58.85546875" customWidth="1"/>
    <col min="11522" max="11522" width="15.28515625" customWidth="1"/>
    <col min="11523" max="11523" width="27" customWidth="1"/>
    <col min="11524" max="11524" width="25.85546875" customWidth="1"/>
    <col min="11525" max="11525" width="67.140625" customWidth="1"/>
    <col min="11526" max="11526" width="90.7109375" customWidth="1"/>
    <col min="11527" max="11527" width="20" customWidth="1"/>
    <col min="11528" max="11528" width="21.140625" customWidth="1"/>
    <col min="11777" max="11777" width="58.85546875" customWidth="1"/>
    <col min="11778" max="11778" width="15.28515625" customWidth="1"/>
    <col min="11779" max="11779" width="27" customWidth="1"/>
    <col min="11780" max="11780" width="25.85546875" customWidth="1"/>
    <col min="11781" max="11781" width="67.140625" customWidth="1"/>
    <col min="11782" max="11782" width="90.7109375" customWidth="1"/>
    <col min="11783" max="11783" width="20" customWidth="1"/>
    <col min="11784" max="11784" width="21.140625" customWidth="1"/>
    <col min="12033" max="12033" width="58.85546875" customWidth="1"/>
    <col min="12034" max="12034" width="15.28515625" customWidth="1"/>
    <col min="12035" max="12035" width="27" customWidth="1"/>
    <col min="12036" max="12036" width="25.85546875" customWidth="1"/>
    <col min="12037" max="12037" width="67.140625" customWidth="1"/>
    <col min="12038" max="12038" width="90.7109375" customWidth="1"/>
    <col min="12039" max="12039" width="20" customWidth="1"/>
    <col min="12040" max="12040" width="21.140625" customWidth="1"/>
    <col min="12289" max="12289" width="58.85546875" customWidth="1"/>
    <col min="12290" max="12290" width="15.28515625" customWidth="1"/>
    <col min="12291" max="12291" width="27" customWidth="1"/>
    <col min="12292" max="12292" width="25.85546875" customWidth="1"/>
    <col min="12293" max="12293" width="67.140625" customWidth="1"/>
    <col min="12294" max="12294" width="90.7109375" customWidth="1"/>
    <col min="12295" max="12295" width="20" customWidth="1"/>
    <col min="12296" max="12296" width="21.140625" customWidth="1"/>
    <col min="12545" max="12545" width="58.85546875" customWidth="1"/>
    <col min="12546" max="12546" width="15.28515625" customWidth="1"/>
    <col min="12547" max="12547" width="27" customWidth="1"/>
    <col min="12548" max="12548" width="25.85546875" customWidth="1"/>
    <col min="12549" max="12549" width="67.140625" customWidth="1"/>
    <col min="12550" max="12550" width="90.7109375" customWidth="1"/>
    <col min="12551" max="12551" width="20" customWidth="1"/>
    <col min="12552" max="12552" width="21.140625" customWidth="1"/>
    <col min="12801" max="12801" width="58.85546875" customWidth="1"/>
    <col min="12802" max="12802" width="15.28515625" customWidth="1"/>
    <col min="12803" max="12803" width="27" customWidth="1"/>
    <col min="12804" max="12804" width="25.85546875" customWidth="1"/>
    <col min="12805" max="12805" width="67.140625" customWidth="1"/>
    <col min="12806" max="12806" width="90.7109375" customWidth="1"/>
    <col min="12807" max="12807" width="20" customWidth="1"/>
    <col min="12808" max="12808" width="21.140625" customWidth="1"/>
    <col min="13057" max="13057" width="58.85546875" customWidth="1"/>
    <col min="13058" max="13058" width="15.28515625" customWidth="1"/>
    <col min="13059" max="13059" width="27" customWidth="1"/>
    <col min="13060" max="13060" width="25.85546875" customWidth="1"/>
    <col min="13061" max="13061" width="67.140625" customWidth="1"/>
    <col min="13062" max="13062" width="90.7109375" customWidth="1"/>
    <col min="13063" max="13063" width="20" customWidth="1"/>
    <col min="13064" max="13064" width="21.140625" customWidth="1"/>
    <col min="13313" max="13313" width="58.85546875" customWidth="1"/>
    <col min="13314" max="13314" width="15.28515625" customWidth="1"/>
    <col min="13315" max="13315" width="27" customWidth="1"/>
    <col min="13316" max="13316" width="25.85546875" customWidth="1"/>
    <col min="13317" max="13317" width="67.140625" customWidth="1"/>
    <col min="13318" max="13318" width="90.7109375" customWidth="1"/>
    <col min="13319" max="13319" width="20" customWidth="1"/>
    <col min="13320" max="13320" width="21.140625" customWidth="1"/>
    <col min="13569" max="13569" width="58.85546875" customWidth="1"/>
    <col min="13570" max="13570" width="15.28515625" customWidth="1"/>
    <col min="13571" max="13571" width="27" customWidth="1"/>
    <col min="13572" max="13572" width="25.85546875" customWidth="1"/>
    <col min="13573" max="13573" width="67.140625" customWidth="1"/>
    <col min="13574" max="13574" width="90.7109375" customWidth="1"/>
    <col min="13575" max="13575" width="20" customWidth="1"/>
    <col min="13576" max="13576" width="21.140625" customWidth="1"/>
    <col min="13825" max="13825" width="58.85546875" customWidth="1"/>
    <col min="13826" max="13826" width="15.28515625" customWidth="1"/>
    <col min="13827" max="13827" width="27" customWidth="1"/>
    <col min="13828" max="13828" width="25.85546875" customWidth="1"/>
    <col min="13829" max="13829" width="67.140625" customWidth="1"/>
    <col min="13830" max="13830" width="90.7109375" customWidth="1"/>
    <col min="13831" max="13831" width="20" customWidth="1"/>
    <col min="13832" max="13832" width="21.140625" customWidth="1"/>
    <col min="14081" max="14081" width="58.85546875" customWidth="1"/>
    <col min="14082" max="14082" width="15.28515625" customWidth="1"/>
    <col min="14083" max="14083" width="27" customWidth="1"/>
    <col min="14084" max="14084" width="25.85546875" customWidth="1"/>
    <col min="14085" max="14085" width="67.140625" customWidth="1"/>
    <col min="14086" max="14086" width="90.7109375" customWidth="1"/>
    <col min="14087" max="14087" width="20" customWidth="1"/>
    <col min="14088" max="14088" width="21.140625" customWidth="1"/>
    <col min="14337" max="14337" width="58.85546875" customWidth="1"/>
    <col min="14338" max="14338" width="15.28515625" customWidth="1"/>
    <col min="14339" max="14339" width="27" customWidth="1"/>
    <col min="14340" max="14340" width="25.85546875" customWidth="1"/>
    <col min="14341" max="14341" width="67.140625" customWidth="1"/>
    <col min="14342" max="14342" width="90.7109375" customWidth="1"/>
    <col min="14343" max="14343" width="20" customWidth="1"/>
    <col min="14344" max="14344" width="21.140625" customWidth="1"/>
    <col min="14593" max="14593" width="58.85546875" customWidth="1"/>
    <col min="14594" max="14594" width="15.28515625" customWidth="1"/>
    <col min="14595" max="14595" width="27" customWidth="1"/>
    <col min="14596" max="14596" width="25.85546875" customWidth="1"/>
    <col min="14597" max="14597" width="67.140625" customWidth="1"/>
    <col min="14598" max="14598" width="90.7109375" customWidth="1"/>
    <col min="14599" max="14599" width="20" customWidth="1"/>
    <col min="14600" max="14600" width="21.140625" customWidth="1"/>
    <col min="14849" max="14849" width="58.85546875" customWidth="1"/>
    <col min="14850" max="14850" width="15.28515625" customWidth="1"/>
    <col min="14851" max="14851" width="27" customWidth="1"/>
    <col min="14852" max="14852" width="25.85546875" customWidth="1"/>
    <col min="14853" max="14853" width="67.140625" customWidth="1"/>
    <col min="14854" max="14854" width="90.7109375" customWidth="1"/>
    <col min="14855" max="14855" width="20" customWidth="1"/>
    <col min="14856" max="14856" width="21.140625" customWidth="1"/>
    <col min="15105" max="15105" width="58.85546875" customWidth="1"/>
    <col min="15106" max="15106" width="15.28515625" customWidth="1"/>
    <col min="15107" max="15107" width="27" customWidth="1"/>
    <col min="15108" max="15108" width="25.85546875" customWidth="1"/>
    <col min="15109" max="15109" width="67.140625" customWidth="1"/>
    <col min="15110" max="15110" width="90.7109375" customWidth="1"/>
    <col min="15111" max="15111" width="20" customWidth="1"/>
    <col min="15112" max="15112" width="21.140625" customWidth="1"/>
    <col min="15361" max="15361" width="58.85546875" customWidth="1"/>
    <col min="15362" max="15362" width="15.28515625" customWidth="1"/>
    <col min="15363" max="15363" width="27" customWidth="1"/>
    <col min="15364" max="15364" width="25.85546875" customWidth="1"/>
    <col min="15365" max="15365" width="67.140625" customWidth="1"/>
    <col min="15366" max="15366" width="90.7109375" customWidth="1"/>
    <col min="15367" max="15367" width="20" customWidth="1"/>
    <col min="15368" max="15368" width="21.140625" customWidth="1"/>
    <col min="15617" max="15617" width="58.85546875" customWidth="1"/>
    <col min="15618" max="15618" width="15.28515625" customWidth="1"/>
    <col min="15619" max="15619" width="27" customWidth="1"/>
    <col min="15620" max="15620" width="25.85546875" customWidth="1"/>
    <col min="15621" max="15621" width="67.140625" customWidth="1"/>
    <col min="15622" max="15622" width="90.7109375" customWidth="1"/>
    <col min="15623" max="15623" width="20" customWidth="1"/>
    <col min="15624" max="15624" width="21.140625" customWidth="1"/>
    <col min="15873" max="15873" width="58.85546875" customWidth="1"/>
    <col min="15874" max="15874" width="15.28515625" customWidth="1"/>
    <col min="15875" max="15875" width="27" customWidth="1"/>
    <col min="15876" max="15876" width="25.85546875" customWidth="1"/>
    <col min="15877" max="15877" width="67.140625" customWidth="1"/>
    <col min="15878" max="15878" width="90.7109375" customWidth="1"/>
    <col min="15879" max="15879" width="20" customWidth="1"/>
    <col min="15880" max="15880" width="21.140625" customWidth="1"/>
    <col min="16129" max="16129" width="58.85546875" customWidth="1"/>
    <col min="16130" max="16130" width="15.28515625" customWidth="1"/>
    <col min="16131" max="16131" width="27" customWidth="1"/>
    <col min="16132" max="16132" width="25.85546875" customWidth="1"/>
    <col min="16133" max="16133" width="67.140625" customWidth="1"/>
    <col min="16134" max="16134" width="90.7109375" customWidth="1"/>
    <col min="16135" max="16135" width="20" customWidth="1"/>
    <col min="16136" max="16136" width="21.140625" customWidth="1"/>
  </cols>
  <sheetData>
    <row r="1" spans="1:8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s="21" customFormat="1">
      <c r="A2" s="21" t="s">
        <v>8</v>
      </c>
      <c r="B2" s="21">
        <v>1382189</v>
      </c>
      <c r="C2" s="21" t="s">
        <v>354</v>
      </c>
      <c r="D2" s="21" t="s">
        <v>15</v>
      </c>
      <c r="E2" s="21" t="s">
        <v>355</v>
      </c>
      <c r="F2" s="21" t="s">
        <v>16</v>
      </c>
      <c r="G2" s="21" t="s">
        <v>17</v>
      </c>
    </row>
    <row r="3" spans="1:8" s="21" customFormat="1">
      <c r="A3" s="21" t="s">
        <v>8</v>
      </c>
      <c r="B3" s="21">
        <v>1382197</v>
      </c>
      <c r="C3" s="21" t="s">
        <v>356</v>
      </c>
      <c r="D3" s="21" t="s">
        <v>15</v>
      </c>
      <c r="E3" s="21" t="s">
        <v>190</v>
      </c>
      <c r="F3" s="21" t="s">
        <v>16</v>
      </c>
      <c r="G3" s="21" t="s">
        <v>17</v>
      </c>
    </row>
    <row r="4" spans="1:8" s="21" customFormat="1">
      <c r="A4" s="21" t="s">
        <v>8</v>
      </c>
      <c r="B4" s="21">
        <v>1186641</v>
      </c>
      <c r="C4" s="21" t="s">
        <v>357</v>
      </c>
      <c r="D4" s="21" t="s">
        <v>15</v>
      </c>
      <c r="E4" s="21" t="s">
        <v>355</v>
      </c>
      <c r="F4" s="21" t="s">
        <v>28</v>
      </c>
      <c r="H4" s="21" t="s">
        <v>13</v>
      </c>
    </row>
    <row r="5" spans="1:8" s="21" customFormat="1">
      <c r="A5" s="21" t="s">
        <v>8</v>
      </c>
      <c r="B5" s="21">
        <v>1232466</v>
      </c>
      <c r="C5" s="21" t="s">
        <v>358</v>
      </c>
      <c r="D5" s="21" t="s">
        <v>15</v>
      </c>
      <c r="E5" s="21" t="s">
        <v>355</v>
      </c>
      <c r="F5" s="21" t="s">
        <v>12</v>
      </c>
      <c r="H5" s="21" t="s">
        <v>13</v>
      </c>
    </row>
    <row r="6" spans="1:8" s="21" customFormat="1">
      <c r="A6" s="21" t="s">
        <v>8</v>
      </c>
      <c r="B6" s="21">
        <v>1298848</v>
      </c>
      <c r="C6" s="21" t="s">
        <v>359</v>
      </c>
      <c r="D6" s="21" t="s">
        <v>10</v>
      </c>
      <c r="E6" s="21" t="s">
        <v>95</v>
      </c>
      <c r="F6" s="21" t="s">
        <v>12</v>
      </c>
      <c r="H6" s="21" t="s">
        <v>13</v>
      </c>
    </row>
    <row r="7" spans="1:8" s="21" customFormat="1">
      <c r="A7" s="21" t="s">
        <v>8</v>
      </c>
      <c r="B7" s="21">
        <v>1298872</v>
      </c>
      <c r="C7" s="21" t="s">
        <v>360</v>
      </c>
      <c r="D7" s="21" t="s">
        <v>10</v>
      </c>
      <c r="E7" s="21" t="s">
        <v>355</v>
      </c>
      <c r="F7" s="21" t="s">
        <v>12</v>
      </c>
      <c r="H7" s="21" t="s">
        <v>13</v>
      </c>
    </row>
    <row r="8" spans="1:8" s="21" customFormat="1">
      <c r="A8" s="21" t="s">
        <v>8</v>
      </c>
      <c r="B8" s="21">
        <v>1298898</v>
      </c>
      <c r="C8" s="21" t="s">
        <v>361</v>
      </c>
      <c r="D8" s="21" t="s">
        <v>10</v>
      </c>
      <c r="E8" s="21" t="s">
        <v>190</v>
      </c>
      <c r="F8" s="21" t="s">
        <v>12</v>
      </c>
      <c r="H8" s="21" t="s">
        <v>13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C23" sqref="C23"/>
    </sheetView>
  </sheetViews>
  <sheetFormatPr defaultRowHeight="15"/>
  <cols>
    <col min="1" max="1" width="58.85546875" customWidth="1"/>
    <col min="2" max="2" width="15.28515625" customWidth="1"/>
    <col min="3" max="4" width="27" customWidth="1"/>
    <col min="5" max="5" width="25.85546875" customWidth="1"/>
    <col min="6" max="6" width="67.140625" customWidth="1"/>
    <col min="7" max="7" width="87.140625" customWidth="1"/>
    <col min="8" max="8" width="20" customWidth="1"/>
    <col min="9" max="10" width="21.140625" customWidth="1"/>
    <col min="258" max="258" width="58.85546875" customWidth="1"/>
    <col min="259" max="259" width="15.28515625" customWidth="1"/>
    <col min="260" max="260" width="27" customWidth="1"/>
    <col min="261" max="261" width="25.85546875" customWidth="1"/>
    <col min="262" max="262" width="67.140625" customWidth="1"/>
    <col min="263" max="263" width="87.140625" customWidth="1"/>
    <col min="264" max="264" width="20" customWidth="1"/>
    <col min="265" max="266" width="21.140625" customWidth="1"/>
    <col min="514" max="514" width="58.85546875" customWidth="1"/>
    <col min="515" max="515" width="15.28515625" customWidth="1"/>
    <col min="516" max="516" width="27" customWidth="1"/>
    <col min="517" max="517" width="25.85546875" customWidth="1"/>
    <col min="518" max="518" width="67.140625" customWidth="1"/>
    <col min="519" max="519" width="87.140625" customWidth="1"/>
    <col min="520" max="520" width="20" customWidth="1"/>
    <col min="521" max="522" width="21.140625" customWidth="1"/>
    <col min="770" max="770" width="58.85546875" customWidth="1"/>
    <col min="771" max="771" width="15.28515625" customWidth="1"/>
    <col min="772" max="772" width="27" customWidth="1"/>
    <col min="773" max="773" width="25.85546875" customWidth="1"/>
    <col min="774" max="774" width="67.140625" customWidth="1"/>
    <col min="775" max="775" width="87.140625" customWidth="1"/>
    <col min="776" max="776" width="20" customWidth="1"/>
    <col min="777" max="778" width="21.140625" customWidth="1"/>
    <col min="1026" max="1026" width="58.85546875" customWidth="1"/>
    <col min="1027" max="1027" width="15.28515625" customWidth="1"/>
    <col min="1028" max="1028" width="27" customWidth="1"/>
    <col min="1029" max="1029" width="25.85546875" customWidth="1"/>
    <col min="1030" max="1030" width="67.140625" customWidth="1"/>
    <col min="1031" max="1031" width="87.140625" customWidth="1"/>
    <col min="1032" max="1032" width="20" customWidth="1"/>
    <col min="1033" max="1034" width="21.140625" customWidth="1"/>
    <col min="1282" max="1282" width="58.85546875" customWidth="1"/>
    <col min="1283" max="1283" width="15.28515625" customWidth="1"/>
    <col min="1284" max="1284" width="27" customWidth="1"/>
    <col min="1285" max="1285" width="25.85546875" customWidth="1"/>
    <col min="1286" max="1286" width="67.140625" customWidth="1"/>
    <col min="1287" max="1287" width="87.140625" customWidth="1"/>
    <col min="1288" max="1288" width="20" customWidth="1"/>
    <col min="1289" max="1290" width="21.140625" customWidth="1"/>
    <col min="1538" max="1538" width="58.85546875" customWidth="1"/>
    <col min="1539" max="1539" width="15.28515625" customWidth="1"/>
    <col min="1540" max="1540" width="27" customWidth="1"/>
    <col min="1541" max="1541" width="25.85546875" customWidth="1"/>
    <col min="1542" max="1542" width="67.140625" customWidth="1"/>
    <col min="1543" max="1543" width="87.140625" customWidth="1"/>
    <col min="1544" max="1544" width="20" customWidth="1"/>
    <col min="1545" max="1546" width="21.140625" customWidth="1"/>
    <col min="1794" max="1794" width="58.85546875" customWidth="1"/>
    <col min="1795" max="1795" width="15.28515625" customWidth="1"/>
    <col min="1796" max="1796" width="27" customWidth="1"/>
    <col min="1797" max="1797" width="25.85546875" customWidth="1"/>
    <col min="1798" max="1798" width="67.140625" customWidth="1"/>
    <col min="1799" max="1799" width="87.140625" customWidth="1"/>
    <col min="1800" max="1800" width="20" customWidth="1"/>
    <col min="1801" max="1802" width="21.140625" customWidth="1"/>
    <col min="2050" max="2050" width="58.85546875" customWidth="1"/>
    <col min="2051" max="2051" width="15.28515625" customWidth="1"/>
    <col min="2052" max="2052" width="27" customWidth="1"/>
    <col min="2053" max="2053" width="25.85546875" customWidth="1"/>
    <col min="2054" max="2054" width="67.140625" customWidth="1"/>
    <col min="2055" max="2055" width="87.140625" customWidth="1"/>
    <col min="2056" max="2056" width="20" customWidth="1"/>
    <col min="2057" max="2058" width="21.140625" customWidth="1"/>
    <col min="2306" max="2306" width="58.85546875" customWidth="1"/>
    <col min="2307" max="2307" width="15.28515625" customWidth="1"/>
    <col min="2308" max="2308" width="27" customWidth="1"/>
    <col min="2309" max="2309" width="25.85546875" customWidth="1"/>
    <col min="2310" max="2310" width="67.140625" customWidth="1"/>
    <col min="2311" max="2311" width="87.140625" customWidth="1"/>
    <col min="2312" max="2312" width="20" customWidth="1"/>
    <col min="2313" max="2314" width="21.140625" customWidth="1"/>
    <col min="2562" max="2562" width="58.85546875" customWidth="1"/>
    <col min="2563" max="2563" width="15.28515625" customWidth="1"/>
    <col min="2564" max="2564" width="27" customWidth="1"/>
    <col min="2565" max="2565" width="25.85546875" customWidth="1"/>
    <col min="2566" max="2566" width="67.140625" customWidth="1"/>
    <col min="2567" max="2567" width="87.140625" customWidth="1"/>
    <col min="2568" max="2568" width="20" customWidth="1"/>
    <col min="2569" max="2570" width="21.140625" customWidth="1"/>
    <col min="2818" max="2818" width="58.85546875" customWidth="1"/>
    <col min="2819" max="2819" width="15.28515625" customWidth="1"/>
    <col min="2820" max="2820" width="27" customWidth="1"/>
    <col min="2821" max="2821" width="25.85546875" customWidth="1"/>
    <col min="2822" max="2822" width="67.140625" customWidth="1"/>
    <col min="2823" max="2823" width="87.140625" customWidth="1"/>
    <col min="2824" max="2824" width="20" customWidth="1"/>
    <col min="2825" max="2826" width="21.140625" customWidth="1"/>
    <col min="3074" max="3074" width="58.85546875" customWidth="1"/>
    <col min="3075" max="3075" width="15.28515625" customWidth="1"/>
    <col min="3076" max="3076" width="27" customWidth="1"/>
    <col min="3077" max="3077" width="25.85546875" customWidth="1"/>
    <col min="3078" max="3078" width="67.140625" customWidth="1"/>
    <col min="3079" max="3079" width="87.140625" customWidth="1"/>
    <col min="3080" max="3080" width="20" customWidth="1"/>
    <col min="3081" max="3082" width="21.140625" customWidth="1"/>
    <col min="3330" max="3330" width="58.85546875" customWidth="1"/>
    <col min="3331" max="3331" width="15.28515625" customWidth="1"/>
    <col min="3332" max="3332" width="27" customWidth="1"/>
    <col min="3333" max="3333" width="25.85546875" customWidth="1"/>
    <col min="3334" max="3334" width="67.140625" customWidth="1"/>
    <col min="3335" max="3335" width="87.140625" customWidth="1"/>
    <col min="3336" max="3336" width="20" customWidth="1"/>
    <col min="3337" max="3338" width="21.140625" customWidth="1"/>
    <col min="3586" max="3586" width="58.85546875" customWidth="1"/>
    <col min="3587" max="3587" width="15.28515625" customWidth="1"/>
    <col min="3588" max="3588" width="27" customWidth="1"/>
    <col min="3589" max="3589" width="25.85546875" customWidth="1"/>
    <col min="3590" max="3590" width="67.140625" customWidth="1"/>
    <col min="3591" max="3591" width="87.140625" customWidth="1"/>
    <col min="3592" max="3592" width="20" customWidth="1"/>
    <col min="3593" max="3594" width="21.140625" customWidth="1"/>
    <col min="3842" max="3842" width="58.85546875" customWidth="1"/>
    <col min="3843" max="3843" width="15.28515625" customWidth="1"/>
    <col min="3844" max="3844" width="27" customWidth="1"/>
    <col min="3845" max="3845" width="25.85546875" customWidth="1"/>
    <col min="3846" max="3846" width="67.140625" customWidth="1"/>
    <col min="3847" max="3847" width="87.140625" customWidth="1"/>
    <col min="3848" max="3848" width="20" customWidth="1"/>
    <col min="3849" max="3850" width="21.140625" customWidth="1"/>
    <col min="4098" max="4098" width="58.85546875" customWidth="1"/>
    <col min="4099" max="4099" width="15.28515625" customWidth="1"/>
    <col min="4100" max="4100" width="27" customWidth="1"/>
    <col min="4101" max="4101" width="25.85546875" customWidth="1"/>
    <col min="4102" max="4102" width="67.140625" customWidth="1"/>
    <col min="4103" max="4103" width="87.140625" customWidth="1"/>
    <col min="4104" max="4104" width="20" customWidth="1"/>
    <col min="4105" max="4106" width="21.140625" customWidth="1"/>
    <col min="4354" max="4354" width="58.85546875" customWidth="1"/>
    <col min="4355" max="4355" width="15.28515625" customWidth="1"/>
    <col min="4356" max="4356" width="27" customWidth="1"/>
    <col min="4357" max="4357" width="25.85546875" customWidth="1"/>
    <col min="4358" max="4358" width="67.140625" customWidth="1"/>
    <col min="4359" max="4359" width="87.140625" customWidth="1"/>
    <col min="4360" max="4360" width="20" customWidth="1"/>
    <col min="4361" max="4362" width="21.140625" customWidth="1"/>
    <col min="4610" max="4610" width="58.85546875" customWidth="1"/>
    <col min="4611" max="4611" width="15.28515625" customWidth="1"/>
    <col min="4612" max="4612" width="27" customWidth="1"/>
    <col min="4613" max="4613" width="25.85546875" customWidth="1"/>
    <col min="4614" max="4614" width="67.140625" customWidth="1"/>
    <col min="4615" max="4615" width="87.140625" customWidth="1"/>
    <col min="4616" max="4616" width="20" customWidth="1"/>
    <col min="4617" max="4618" width="21.140625" customWidth="1"/>
    <col min="4866" max="4866" width="58.85546875" customWidth="1"/>
    <col min="4867" max="4867" width="15.28515625" customWidth="1"/>
    <col min="4868" max="4868" width="27" customWidth="1"/>
    <col min="4869" max="4869" width="25.85546875" customWidth="1"/>
    <col min="4870" max="4870" width="67.140625" customWidth="1"/>
    <col min="4871" max="4871" width="87.140625" customWidth="1"/>
    <col min="4872" max="4872" width="20" customWidth="1"/>
    <col min="4873" max="4874" width="21.140625" customWidth="1"/>
    <col min="5122" max="5122" width="58.85546875" customWidth="1"/>
    <col min="5123" max="5123" width="15.28515625" customWidth="1"/>
    <col min="5124" max="5124" width="27" customWidth="1"/>
    <col min="5125" max="5125" width="25.85546875" customWidth="1"/>
    <col min="5126" max="5126" width="67.140625" customWidth="1"/>
    <col min="5127" max="5127" width="87.140625" customWidth="1"/>
    <col min="5128" max="5128" width="20" customWidth="1"/>
    <col min="5129" max="5130" width="21.140625" customWidth="1"/>
    <col min="5378" max="5378" width="58.85546875" customWidth="1"/>
    <col min="5379" max="5379" width="15.28515625" customWidth="1"/>
    <col min="5380" max="5380" width="27" customWidth="1"/>
    <col min="5381" max="5381" width="25.85546875" customWidth="1"/>
    <col min="5382" max="5382" width="67.140625" customWidth="1"/>
    <col min="5383" max="5383" width="87.140625" customWidth="1"/>
    <col min="5384" max="5384" width="20" customWidth="1"/>
    <col min="5385" max="5386" width="21.140625" customWidth="1"/>
    <col min="5634" max="5634" width="58.85546875" customWidth="1"/>
    <col min="5635" max="5635" width="15.28515625" customWidth="1"/>
    <col min="5636" max="5636" width="27" customWidth="1"/>
    <col min="5637" max="5637" width="25.85546875" customWidth="1"/>
    <col min="5638" max="5638" width="67.140625" customWidth="1"/>
    <col min="5639" max="5639" width="87.140625" customWidth="1"/>
    <col min="5640" max="5640" width="20" customWidth="1"/>
    <col min="5641" max="5642" width="21.140625" customWidth="1"/>
    <col min="5890" max="5890" width="58.85546875" customWidth="1"/>
    <col min="5891" max="5891" width="15.28515625" customWidth="1"/>
    <col min="5892" max="5892" width="27" customWidth="1"/>
    <col min="5893" max="5893" width="25.85546875" customWidth="1"/>
    <col min="5894" max="5894" width="67.140625" customWidth="1"/>
    <col min="5895" max="5895" width="87.140625" customWidth="1"/>
    <col min="5896" max="5896" width="20" customWidth="1"/>
    <col min="5897" max="5898" width="21.140625" customWidth="1"/>
    <col min="6146" max="6146" width="58.85546875" customWidth="1"/>
    <col min="6147" max="6147" width="15.28515625" customWidth="1"/>
    <col min="6148" max="6148" width="27" customWidth="1"/>
    <col min="6149" max="6149" width="25.85546875" customWidth="1"/>
    <col min="6150" max="6150" width="67.140625" customWidth="1"/>
    <col min="6151" max="6151" width="87.140625" customWidth="1"/>
    <col min="6152" max="6152" width="20" customWidth="1"/>
    <col min="6153" max="6154" width="21.140625" customWidth="1"/>
    <col min="6402" max="6402" width="58.85546875" customWidth="1"/>
    <col min="6403" max="6403" width="15.28515625" customWidth="1"/>
    <col min="6404" max="6404" width="27" customWidth="1"/>
    <col min="6405" max="6405" width="25.85546875" customWidth="1"/>
    <col min="6406" max="6406" width="67.140625" customWidth="1"/>
    <col min="6407" max="6407" width="87.140625" customWidth="1"/>
    <col min="6408" max="6408" width="20" customWidth="1"/>
    <col min="6409" max="6410" width="21.140625" customWidth="1"/>
    <col min="6658" max="6658" width="58.85546875" customWidth="1"/>
    <col min="6659" max="6659" width="15.28515625" customWidth="1"/>
    <col min="6660" max="6660" width="27" customWidth="1"/>
    <col min="6661" max="6661" width="25.85546875" customWidth="1"/>
    <col min="6662" max="6662" width="67.140625" customWidth="1"/>
    <col min="6663" max="6663" width="87.140625" customWidth="1"/>
    <col min="6664" max="6664" width="20" customWidth="1"/>
    <col min="6665" max="6666" width="21.140625" customWidth="1"/>
    <col min="6914" max="6914" width="58.85546875" customWidth="1"/>
    <col min="6915" max="6915" width="15.28515625" customWidth="1"/>
    <col min="6916" max="6916" width="27" customWidth="1"/>
    <col min="6917" max="6917" width="25.85546875" customWidth="1"/>
    <col min="6918" max="6918" width="67.140625" customWidth="1"/>
    <col min="6919" max="6919" width="87.140625" customWidth="1"/>
    <col min="6920" max="6920" width="20" customWidth="1"/>
    <col min="6921" max="6922" width="21.140625" customWidth="1"/>
    <col min="7170" max="7170" width="58.85546875" customWidth="1"/>
    <col min="7171" max="7171" width="15.28515625" customWidth="1"/>
    <col min="7172" max="7172" width="27" customWidth="1"/>
    <col min="7173" max="7173" width="25.85546875" customWidth="1"/>
    <col min="7174" max="7174" width="67.140625" customWidth="1"/>
    <col min="7175" max="7175" width="87.140625" customWidth="1"/>
    <col min="7176" max="7176" width="20" customWidth="1"/>
    <col min="7177" max="7178" width="21.140625" customWidth="1"/>
    <col min="7426" max="7426" width="58.85546875" customWidth="1"/>
    <col min="7427" max="7427" width="15.28515625" customWidth="1"/>
    <col min="7428" max="7428" width="27" customWidth="1"/>
    <col min="7429" max="7429" width="25.85546875" customWidth="1"/>
    <col min="7430" max="7430" width="67.140625" customWidth="1"/>
    <col min="7431" max="7431" width="87.140625" customWidth="1"/>
    <col min="7432" max="7432" width="20" customWidth="1"/>
    <col min="7433" max="7434" width="21.140625" customWidth="1"/>
    <col min="7682" max="7682" width="58.85546875" customWidth="1"/>
    <col min="7683" max="7683" width="15.28515625" customWidth="1"/>
    <col min="7684" max="7684" width="27" customWidth="1"/>
    <col min="7685" max="7685" width="25.85546875" customWidth="1"/>
    <col min="7686" max="7686" width="67.140625" customWidth="1"/>
    <col min="7687" max="7687" width="87.140625" customWidth="1"/>
    <col min="7688" max="7688" width="20" customWidth="1"/>
    <col min="7689" max="7690" width="21.140625" customWidth="1"/>
    <col min="7938" max="7938" width="58.85546875" customWidth="1"/>
    <col min="7939" max="7939" width="15.28515625" customWidth="1"/>
    <col min="7940" max="7940" width="27" customWidth="1"/>
    <col min="7941" max="7941" width="25.85546875" customWidth="1"/>
    <col min="7942" max="7942" width="67.140625" customWidth="1"/>
    <col min="7943" max="7943" width="87.140625" customWidth="1"/>
    <col min="7944" max="7944" width="20" customWidth="1"/>
    <col min="7945" max="7946" width="21.140625" customWidth="1"/>
    <col min="8194" max="8194" width="58.85546875" customWidth="1"/>
    <col min="8195" max="8195" width="15.28515625" customWidth="1"/>
    <col min="8196" max="8196" width="27" customWidth="1"/>
    <col min="8197" max="8197" width="25.85546875" customWidth="1"/>
    <col min="8198" max="8198" width="67.140625" customWidth="1"/>
    <col min="8199" max="8199" width="87.140625" customWidth="1"/>
    <col min="8200" max="8200" width="20" customWidth="1"/>
    <col min="8201" max="8202" width="21.140625" customWidth="1"/>
    <col min="8450" max="8450" width="58.85546875" customWidth="1"/>
    <col min="8451" max="8451" width="15.28515625" customWidth="1"/>
    <col min="8452" max="8452" width="27" customWidth="1"/>
    <col min="8453" max="8453" width="25.85546875" customWidth="1"/>
    <col min="8454" max="8454" width="67.140625" customWidth="1"/>
    <col min="8455" max="8455" width="87.140625" customWidth="1"/>
    <col min="8456" max="8456" width="20" customWidth="1"/>
    <col min="8457" max="8458" width="21.140625" customWidth="1"/>
    <col min="8706" max="8706" width="58.85546875" customWidth="1"/>
    <col min="8707" max="8707" width="15.28515625" customWidth="1"/>
    <col min="8708" max="8708" width="27" customWidth="1"/>
    <col min="8709" max="8709" width="25.85546875" customWidth="1"/>
    <col min="8710" max="8710" width="67.140625" customWidth="1"/>
    <col min="8711" max="8711" width="87.140625" customWidth="1"/>
    <col min="8712" max="8712" width="20" customWidth="1"/>
    <col min="8713" max="8714" width="21.140625" customWidth="1"/>
    <col min="8962" max="8962" width="58.85546875" customWidth="1"/>
    <col min="8963" max="8963" width="15.28515625" customWidth="1"/>
    <col min="8964" max="8964" width="27" customWidth="1"/>
    <col min="8965" max="8965" width="25.85546875" customWidth="1"/>
    <col min="8966" max="8966" width="67.140625" customWidth="1"/>
    <col min="8967" max="8967" width="87.140625" customWidth="1"/>
    <col min="8968" max="8968" width="20" customWidth="1"/>
    <col min="8969" max="8970" width="21.140625" customWidth="1"/>
    <col min="9218" max="9218" width="58.85546875" customWidth="1"/>
    <col min="9219" max="9219" width="15.28515625" customWidth="1"/>
    <col min="9220" max="9220" width="27" customWidth="1"/>
    <col min="9221" max="9221" width="25.85546875" customWidth="1"/>
    <col min="9222" max="9222" width="67.140625" customWidth="1"/>
    <col min="9223" max="9223" width="87.140625" customWidth="1"/>
    <col min="9224" max="9224" width="20" customWidth="1"/>
    <col min="9225" max="9226" width="21.140625" customWidth="1"/>
    <col min="9474" max="9474" width="58.85546875" customWidth="1"/>
    <col min="9475" max="9475" width="15.28515625" customWidth="1"/>
    <col min="9476" max="9476" width="27" customWidth="1"/>
    <col min="9477" max="9477" width="25.85546875" customWidth="1"/>
    <col min="9478" max="9478" width="67.140625" customWidth="1"/>
    <col min="9479" max="9479" width="87.140625" customWidth="1"/>
    <col min="9480" max="9480" width="20" customWidth="1"/>
    <col min="9481" max="9482" width="21.140625" customWidth="1"/>
    <col min="9730" max="9730" width="58.85546875" customWidth="1"/>
    <col min="9731" max="9731" width="15.28515625" customWidth="1"/>
    <col min="9732" max="9732" width="27" customWidth="1"/>
    <col min="9733" max="9733" width="25.85546875" customWidth="1"/>
    <col min="9734" max="9734" width="67.140625" customWidth="1"/>
    <col min="9735" max="9735" width="87.140625" customWidth="1"/>
    <col min="9736" max="9736" width="20" customWidth="1"/>
    <col min="9737" max="9738" width="21.140625" customWidth="1"/>
    <col min="9986" max="9986" width="58.85546875" customWidth="1"/>
    <col min="9987" max="9987" width="15.28515625" customWidth="1"/>
    <col min="9988" max="9988" width="27" customWidth="1"/>
    <col min="9989" max="9989" width="25.85546875" customWidth="1"/>
    <col min="9990" max="9990" width="67.140625" customWidth="1"/>
    <col min="9991" max="9991" width="87.140625" customWidth="1"/>
    <col min="9992" max="9992" width="20" customWidth="1"/>
    <col min="9993" max="9994" width="21.140625" customWidth="1"/>
    <col min="10242" max="10242" width="58.85546875" customWidth="1"/>
    <col min="10243" max="10243" width="15.28515625" customWidth="1"/>
    <col min="10244" max="10244" width="27" customWidth="1"/>
    <col min="10245" max="10245" width="25.85546875" customWidth="1"/>
    <col min="10246" max="10246" width="67.140625" customWidth="1"/>
    <col min="10247" max="10247" width="87.140625" customWidth="1"/>
    <col min="10248" max="10248" width="20" customWidth="1"/>
    <col min="10249" max="10250" width="21.140625" customWidth="1"/>
    <col min="10498" max="10498" width="58.85546875" customWidth="1"/>
    <col min="10499" max="10499" width="15.28515625" customWidth="1"/>
    <col min="10500" max="10500" width="27" customWidth="1"/>
    <col min="10501" max="10501" width="25.85546875" customWidth="1"/>
    <col min="10502" max="10502" width="67.140625" customWidth="1"/>
    <col min="10503" max="10503" width="87.140625" customWidth="1"/>
    <col min="10504" max="10504" width="20" customWidth="1"/>
    <col min="10505" max="10506" width="21.140625" customWidth="1"/>
    <col min="10754" max="10754" width="58.85546875" customWidth="1"/>
    <col min="10755" max="10755" width="15.28515625" customWidth="1"/>
    <col min="10756" max="10756" width="27" customWidth="1"/>
    <col min="10757" max="10757" width="25.85546875" customWidth="1"/>
    <col min="10758" max="10758" width="67.140625" customWidth="1"/>
    <col min="10759" max="10759" width="87.140625" customWidth="1"/>
    <col min="10760" max="10760" width="20" customWidth="1"/>
    <col min="10761" max="10762" width="21.140625" customWidth="1"/>
    <col min="11010" max="11010" width="58.85546875" customWidth="1"/>
    <col min="11011" max="11011" width="15.28515625" customWidth="1"/>
    <col min="11012" max="11012" width="27" customWidth="1"/>
    <col min="11013" max="11013" width="25.85546875" customWidth="1"/>
    <col min="11014" max="11014" width="67.140625" customWidth="1"/>
    <col min="11015" max="11015" width="87.140625" customWidth="1"/>
    <col min="11016" max="11016" width="20" customWidth="1"/>
    <col min="11017" max="11018" width="21.140625" customWidth="1"/>
    <col min="11266" max="11266" width="58.85546875" customWidth="1"/>
    <col min="11267" max="11267" width="15.28515625" customWidth="1"/>
    <col min="11268" max="11268" width="27" customWidth="1"/>
    <col min="11269" max="11269" width="25.85546875" customWidth="1"/>
    <col min="11270" max="11270" width="67.140625" customWidth="1"/>
    <col min="11271" max="11271" width="87.140625" customWidth="1"/>
    <col min="11272" max="11272" width="20" customWidth="1"/>
    <col min="11273" max="11274" width="21.140625" customWidth="1"/>
    <col min="11522" max="11522" width="58.85546875" customWidth="1"/>
    <col min="11523" max="11523" width="15.28515625" customWidth="1"/>
    <col min="11524" max="11524" width="27" customWidth="1"/>
    <col min="11525" max="11525" width="25.85546875" customWidth="1"/>
    <col min="11526" max="11526" width="67.140625" customWidth="1"/>
    <col min="11527" max="11527" width="87.140625" customWidth="1"/>
    <col min="11528" max="11528" width="20" customWidth="1"/>
    <col min="11529" max="11530" width="21.140625" customWidth="1"/>
    <col min="11778" max="11778" width="58.85546875" customWidth="1"/>
    <col min="11779" max="11779" width="15.28515625" customWidth="1"/>
    <col min="11780" max="11780" width="27" customWidth="1"/>
    <col min="11781" max="11781" width="25.85546875" customWidth="1"/>
    <col min="11782" max="11782" width="67.140625" customWidth="1"/>
    <col min="11783" max="11783" width="87.140625" customWidth="1"/>
    <col min="11784" max="11784" width="20" customWidth="1"/>
    <col min="11785" max="11786" width="21.140625" customWidth="1"/>
    <col min="12034" max="12034" width="58.85546875" customWidth="1"/>
    <col min="12035" max="12035" width="15.28515625" customWidth="1"/>
    <col min="12036" max="12036" width="27" customWidth="1"/>
    <col min="12037" max="12037" width="25.85546875" customWidth="1"/>
    <col min="12038" max="12038" width="67.140625" customWidth="1"/>
    <col min="12039" max="12039" width="87.140625" customWidth="1"/>
    <col min="12040" max="12040" width="20" customWidth="1"/>
    <col min="12041" max="12042" width="21.140625" customWidth="1"/>
    <col min="12290" max="12290" width="58.85546875" customWidth="1"/>
    <col min="12291" max="12291" width="15.28515625" customWidth="1"/>
    <col min="12292" max="12292" width="27" customWidth="1"/>
    <col min="12293" max="12293" width="25.85546875" customWidth="1"/>
    <col min="12294" max="12294" width="67.140625" customWidth="1"/>
    <col min="12295" max="12295" width="87.140625" customWidth="1"/>
    <col min="12296" max="12296" width="20" customWidth="1"/>
    <col min="12297" max="12298" width="21.140625" customWidth="1"/>
    <col min="12546" max="12546" width="58.85546875" customWidth="1"/>
    <col min="12547" max="12547" width="15.28515625" customWidth="1"/>
    <col min="12548" max="12548" width="27" customWidth="1"/>
    <col min="12549" max="12549" width="25.85546875" customWidth="1"/>
    <col min="12550" max="12550" width="67.140625" customWidth="1"/>
    <col min="12551" max="12551" width="87.140625" customWidth="1"/>
    <col min="12552" max="12552" width="20" customWidth="1"/>
    <col min="12553" max="12554" width="21.140625" customWidth="1"/>
    <col min="12802" max="12802" width="58.85546875" customWidth="1"/>
    <col min="12803" max="12803" width="15.28515625" customWidth="1"/>
    <col min="12804" max="12804" width="27" customWidth="1"/>
    <col min="12805" max="12805" width="25.85546875" customWidth="1"/>
    <col min="12806" max="12806" width="67.140625" customWidth="1"/>
    <col min="12807" max="12807" width="87.140625" customWidth="1"/>
    <col min="12808" max="12808" width="20" customWidth="1"/>
    <col min="12809" max="12810" width="21.140625" customWidth="1"/>
    <col min="13058" max="13058" width="58.85546875" customWidth="1"/>
    <col min="13059" max="13059" width="15.28515625" customWidth="1"/>
    <col min="13060" max="13060" width="27" customWidth="1"/>
    <col min="13061" max="13061" width="25.85546875" customWidth="1"/>
    <col min="13062" max="13062" width="67.140625" customWidth="1"/>
    <col min="13063" max="13063" width="87.140625" customWidth="1"/>
    <col min="13064" max="13064" width="20" customWidth="1"/>
    <col min="13065" max="13066" width="21.140625" customWidth="1"/>
    <col min="13314" max="13314" width="58.85546875" customWidth="1"/>
    <col min="13315" max="13315" width="15.28515625" customWidth="1"/>
    <col min="13316" max="13316" width="27" customWidth="1"/>
    <col min="13317" max="13317" width="25.85546875" customWidth="1"/>
    <col min="13318" max="13318" width="67.140625" customWidth="1"/>
    <col min="13319" max="13319" width="87.140625" customWidth="1"/>
    <col min="13320" max="13320" width="20" customWidth="1"/>
    <col min="13321" max="13322" width="21.140625" customWidth="1"/>
    <col min="13570" max="13570" width="58.85546875" customWidth="1"/>
    <col min="13571" max="13571" width="15.28515625" customWidth="1"/>
    <col min="13572" max="13572" width="27" customWidth="1"/>
    <col min="13573" max="13573" width="25.85546875" customWidth="1"/>
    <col min="13574" max="13574" width="67.140625" customWidth="1"/>
    <col min="13575" max="13575" width="87.140625" customWidth="1"/>
    <col min="13576" max="13576" width="20" customWidth="1"/>
    <col min="13577" max="13578" width="21.140625" customWidth="1"/>
    <col min="13826" max="13826" width="58.85546875" customWidth="1"/>
    <col min="13827" max="13827" width="15.28515625" customWidth="1"/>
    <col min="13828" max="13828" width="27" customWidth="1"/>
    <col min="13829" max="13829" width="25.85546875" customWidth="1"/>
    <col min="13830" max="13830" width="67.140625" customWidth="1"/>
    <col min="13831" max="13831" width="87.140625" customWidth="1"/>
    <col min="13832" max="13832" width="20" customWidth="1"/>
    <col min="13833" max="13834" width="21.140625" customWidth="1"/>
    <col min="14082" max="14082" width="58.85546875" customWidth="1"/>
    <col min="14083" max="14083" width="15.28515625" customWidth="1"/>
    <col min="14084" max="14084" width="27" customWidth="1"/>
    <col min="14085" max="14085" width="25.85546875" customWidth="1"/>
    <col min="14086" max="14086" width="67.140625" customWidth="1"/>
    <col min="14087" max="14087" width="87.140625" customWidth="1"/>
    <col min="14088" max="14088" width="20" customWidth="1"/>
    <col min="14089" max="14090" width="21.140625" customWidth="1"/>
    <col min="14338" max="14338" width="58.85546875" customWidth="1"/>
    <col min="14339" max="14339" width="15.28515625" customWidth="1"/>
    <col min="14340" max="14340" width="27" customWidth="1"/>
    <col min="14341" max="14341" width="25.85546875" customWidth="1"/>
    <col min="14342" max="14342" width="67.140625" customWidth="1"/>
    <col min="14343" max="14343" width="87.140625" customWidth="1"/>
    <col min="14344" max="14344" width="20" customWidth="1"/>
    <col min="14345" max="14346" width="21.140625" customWidth="1"/>
    <col min="14594" max="14594" width="58.85546875" customWidth="1"/>
    <col min="14595" max="14595" width="15.28515625" customWidth="1"/>
    <col min="14596" max="14596" width="27" customWidth="1"/>
    <col min="14597" max="14597" width="25.85546875" customWidth="1"/>
    <col min="14598" max="14598" width="67.140625" customWidth="1"/>
    <col min="14599" max="14599" width="87.140625" customWidth="1"/>
    <col min="14600" max="14600" width="20" customWidth="1"/>
    <col min="14601" max="14602" width="21.140625" customWidth="1"/>
    <col min="14850" max="14850" width="58.85546875" customWidth="1"/>
    <col min="14851" max="14851" width="15.28515625" customWidth="1"/>
    <col min="14852" max="14852" width="27" customWidth="1"/>
    <col min="14853" max="14853" width="25.85546875" customWidth="1"/>
    <col min="14854" max="14854" width="67.140625" customWidth="1"/>
    <col min="14855" max="14855" width="87.140625" customWidth="1"/>
    <col min="14856" max="14856" width="20" customWidth="1"/>
    <col min="14857" max="14858" width="21.140625" customWidth="1"/>
    <col min="15106" max="15106" width="58.85546875" customWidth="1"/>
    <col min="15107" max="15107" width="15.28515625" customWidth="1"/>
    <col min="15108" max="15108" width="27" customWidth="1"/>
    <col min="15109" max="15109" width="25.85546875" customWidth="1"/>
    <col min="15110" max="15110" width="67.140625" customWidth="1"/>
    <col min="15111" max="15111" width="87.140625" customWidth="1"/>
    <col min="15112" max="15112" width="20" customWidth="1"/>
    <col min="15113" max="15114" width="21.140625" customWidth="1"/>
    <col min="15362" max="15362" width="58.85546875" customWidth="1"/>
    <col min="15363" max="15363" width="15.28515625" customWidth="1"/>
    <col min="15364" max="15364" width="27" customWidth="1"/>
    <col min="15365" max="15365" width="25.85546875" customWidth="1"/>
    <col min="15366" max="15366" width="67.140625" customWidth="1"/>
    <col min="15367" max="15367" width="87.140625" customWidth="1"/>
    <col min="15368" max="15368" width="20" customWidth="1"/>
    <col min="15369" max="15370" width="21.140625" customWidth="1"/>
    <col min="15618" max="15618" width="58.85546875" customWidth="1"/>
    <col min="15619" max="15619" width="15.28515625" customWidth="1"/>
    <col min="15620" max="15620" width="27" customWidth="1"/>
    <col min="15621" max="15621" width="25.85546875" customWidth="1"/>
    <col min="15622" max="15622" width="67.140625" customWidth="1"/>
    <col min="15623" max="15623" width="87.140625" customWidth="1"/>
    <col min="15624" max="15624" width="20" customWidth="1"/>
    <col min="15625" max="15626" width="21.140625" customWidth="1"/>
    <col min="15874" max="15874" width="58.85546875" customWidth="1"/>
    <col min="15875" max="15875" width="15.28515625" customWidth="1"/>
    <col min="15876" max="15876" width="27" customWidth="1"/>
    <col min="15877" max="15877" width="25.85546875" customWidth="1"/>
    <col min="15878" max="15878" width="67.140625" customWidth="1"/>
    <col min="15879" max="15879" width="87.140625" customWidth="1"/>
    <col min="15880" max="15880" width="20" customWidth="1"/>
    <col min="15881" max="15882" width="21.140625" customWidth="1"/>
    <col min="16130" max="16130" width="58.85546875" customWidth="1"/>
    <col min="16131" max="16131" width="15.28515625" customWidth="1"/>
    <col min="16132" max="16132" width="27" customWidth="1"/>
    <col min="16133" max="16133" width="25.85546875" customWidth="1"/>
    <col min="16134" max="16134" width="67.140625" customWidth="1"/>
    <col min="16135" max="16135" width="87.140625" customWidth="1"/>
    <col min="16136" max="16136" width="20" customWidth="1"/>
    <col min="16137" max="16138" width="21.140625" customWidth="1"/>
  </cols>
  <sheetData>
    <row r="1" spans="1:10">
      <c r="A1" s="20" t="s">
        <v>0</v>
      </c>
      <c r="B1" s="20" t="s">
        <v>1</v>
      </c>
      <c r="C1" s="20" t="s">
        <v>2</v>
      </c>
      <c r="D1" s="20"/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</row>
    <row r="2" spans="1:10" s="82" customFormat="1">
      <c r="A2" s="82" t="s">
        <v>8</v>
      </c>
      <c r="B2" s="82">
        <v>1496546</v>
      </c>
      <c r="C2" s="82" t="s">
        <v>380</v>
      </c>
      <c r="D2" s="82" t="s">
        <v>1032</v>
      </c>
      <c r="E2" s="82" t="s">
        <v>93</v>
      </c>
      <c r="F2" s="82" t="s">
        <v>325</v>
      </c>
      <c r="G2" s="82" t="s">
        <v>219</v>
      </c>
      <c r="I2" s="82" t="s">
        <v>13</v>
      </c>
    </row>
    <row r="3" spans="1:10" s="21" customFormat="1">
      <c r="A3" s="21" t="s">
        <v>8</v>
      </c>
      <c r="B3" s="21">
        <v>1382200</v>
      </c>
      <c r="C3" s="21" t="s">
        <v>362</v>
      </c>
      <c r="E3" s="21" t="s">
        <v>15</v>
      </c>
      <c r="F3" s="21" t="s">
        <v>363</v>
      </c>
      <c r="G3" s="21" t="s">
        <v>16</v>
      </c>
      <c r="H3" s="21" t="s">
        <v>17</v>
      </c>
    </row>
    <row r="4" spans="1:10" s="21" customFormat="1">
      <c r="A4" s="21" t="s">
        <v>8</v>
      </c>
      <c r="B4" s="21">
        <v>1232481</v>
      </c>
      <c r="C4" s="21" t="s">
        <v>367</v>
      </c>
      <c r="E4" s="21" t="s">
        <v>15</v>
      </c>
      <c r="F4" s="21" t="s">
        <v>363</v>
      </c>
      <c r="G4" s="21" t="s">
        <v>12</v>
      </c>
      <c r="I4" s="21" t="s">
        <v>13</v>
      </c>
    </row>
    <row r="5" spans="1:10" s="21" customFormat="1">
      <c r="A5" s="21" t="s">
        <v>8</v>
      </c>
      <c r="B5" s="21">
        <v>1298924</v>
      </c>
      <c r="C5" s="21" t="s">
        <v>381</v>
      </c>
      <c r="E5" s="21" t="s">
        <v>10</v>
      </c>
      <c r="F5" s="21" t="s">
        <v>363</v>
      </c>
      <c r="G5" s="21" t="s">
        <v>12</v>
      </c>
      <c r="I5" s="21" t="s">
        <v>13</v>
      </c>
    </row>
    <row r="6" spans="1:10" s="91" customFormat="1">
      <c r="A6" s="91" t="s">
        <v>8</v>
      </c>
      <c r="B6" s="91">
        <v>1496557</v>
      </c>
      <c r="C6" s="91" t="s">
        <v>220</v>
      </c>
      <c r="D6" s="91" t="s">
        <v>261</v>
      </c>
      <c r="E6" s="91" t="s">
        <v>10</v>
      </c>
      <c r="F6" s="91" t="s">
        <v>325</v>
      </c>
      <c r="G6" s="91" t="s">
        <v>219</v>
      </c>
      <c r="I6" s="91" t="s">
        <v>13</v>
      </c>
    </row>
    <row r="7" spans="1:10" s="21" customFormat="1">
      <c r="A7" s="21" t="s">
        <v>8</v>
      </c>
      <c r="B7" s="21">
        <v>1298943</v>
      </c>
      <c r="C7" s="21" t="s">
        <v>384</v>
      </c>
      <c r="E7" s="21" t="s">
        <v>10</v>
      </c>
      <c r="F7" s="21" t="s">
        <v>139</v>
      </c>
      <c r="G7" s="21" t="s">
        <v>12</v>
      </c>
      <c r="I7" s="21" t="s">
        <v>13</v>
      </c>
      <c r="J7" s="21" t="s">
        <v>385</v>
      </c>
    </row>
    <row r="8" spans="1:10" s="84" customFormat="1">
      <c r="A8" s="84" t="s">
        <v>8</v>
      </c>
      <c r="B8" s="84">
        <v>1496703</v>
      </c>
      <c r="C8" s="84" t="s">
        <v>369</v>
      </c>
      <c r="D8" s="84" t="s">
        <v>258</v>
      </c>
      <c r="E8" s="84" t="s">
        <v>80</v>
      </c>
      <c r="F8" s="84" t="s">
        <v>366</v>
      </c>
      <c r="G8" s="84" t="s">
        <v>82</v>
      </c>
      <c r="I8" s="84" t="s">
        <v>13</v>
      </c>
    </row>
    <row r="9" spans="1:10" s="84" customFormat="1">
      <c r="A9" s="84" t="s">
        <v>8</v>
      </c>
      <c r="B9" s="84">
        <v>1496691</v>
      </c>
      <c r="C9" s="84" t="s">
        <v>368</v>
      </c>
      <c r="D9" s="84" t="s">
        <v>258</v>
      </c>
      <c r="E9" s="84" t="s">
        <v>83</v>
      </c>
      <c r="F9" s="84" t="s">
        <v>366</v>
      </c>
      <c r="G9" s="84" t="s">
        <v>82</v>
      </c>
      <c r="I9" s="84" t="s">
        <v>13</v>
      </c>
    </row>
    <row r="10" spans="1:10" s="84" customFormat="1">
      <c r="A10" s="84" t="s">
        <v>8</v>
      </c>
      <c r="B10" s="84">
        <v>1496667</v>
      </c>
      <c r="C10" s="84" t="s">
        <v>365</v>
      </c>
      <c r="D10" s="84" t="s">
        <v>258</v>
      </c>
      <c r="E10" s="84" t="s">
        <v>84</v>
      </c>
      <c r="F10" s="84" t="s">
        <v>366</v>
      </c>
      <c r="G10" s="84" t="s">
        <v>82</v>
      </c>
      <c r="I10" s="84" t="s">
        <v>41</v>
      </c>
    </row>
    <row r="11" spans="1:10" s="21" customFormat="1">
      <c r="A11" s="21" t="s">
        <v>8</v>
      </c>
      <c r="B11" s="21">
        <v>1496907</v>
      </c>
      <c r="C11" s="21" t="s">
        <v>364</v>
      </c>
      <c r="E11" s="21" t="s">
        <v>66</v>
      </c>
      <c r="F11" s="21" t="s">
        <v>67</v>
      </c>
      <c r="G11" s="21" t="s">
        <v>12</v>
      </c>
      <c r="I11" s="21" t="s">
        <v>13</v>
      </c>
    </row>
    <row r="12" spans="1:10" s="84" customFormat="1">
      <c r="A12" s="84" t="s">
        <v>8</v>
      </c>
      <c r="B12" s="84">
        <v>1496499</v>
      </c>
      <c r="C12" s="84" t="s">
        <v>372</v>
      </c>
      <c r="D12" s="84" t="s">
        <v>258</v>
      </c>
      <c r="E12" s="84" t="s">
        <v>66</v>
      </c>
      <c r="F12" s="84" t="s">
        <v>31</v>
      </c>
      <c r="G12" s="84" t="s">
        <v>32</v>
      </c>
      <c r="I12" s="84" t="s">
        <v>13</v>
      </c>
    </row>
    <row r="13" spans="1:10" s="89" customFormat="1">
      <c r="A13" s="89" t="s">
        <v>8</v>
      </c>
      <c r="B13" s="89">
        <v>1496536</v>
      </c>
      <c r="C13" s="89" t="s">
        <v>379</v>
      </c>
      <c r="D13" s="89" t="s">
        <v>259</v>
      </c>
      <c r="E13" s="89" t="s">
        <v>87</v>
      </c>
      <c r="F13" s="89" t="s">
        <v>325</v>
      </c>
      <c r="G13" s="89" t="s">
        <v>219</v>
      </c>
      <c r="I13" s="89" t="s">
        <v>13</v>
      </c>
    </row>
    <row r="14" spans="1:10">
      <c r="A14" t="s">
        <v>8</v>
      </c>
      <c r="B14">
        <v>1496523</v>
      </c>
      <c r="C14" t="s">
        <v>374</v>
      </c>
      <c r="D14" s="145" t="s">
        <v>1039</v>
      </c>
      <c r="E14" t="s">
        <v>375</v>
      </c>
      <c r="F14" t="s">
        <v>376</v>
      </c>
      <c r="G14" t="s">
        <v>377</v>
      </c>
      <c r="I14" t="s">
        <v>41</v>
      </c>
    </row>
    <row r="15" spans="1:10" s="84" customFormat="1">
      <c r="A15" s="84" t="s">
        <v>8</v>
      </c>
      <c r="B15" s="84">
        <v>1496466</v>
      </c>
      <c r="C15" s="84" t="s">
        <v>370</v>
      </c>
      <c r="D15" s="84" t="s">
        <v>258</v>
      </c>
      <c r="E15" s="84" t="s">
        <v>38</v>
      </c>
      <c r="F15" s="84" t="s">
        <v>78</v>
      </c>
      <c r="G15" s="84" t="s">
        <v>79</v>
      </c>
      <c r="I15" s="84" t="s">
        <v>41</v>
      </c>
    </row>
    <row r="16" spans="1:10" s="87" customFormat="1">
      <c r="A16" s="87" t="s">
        <v>8</v>
      </c>
      <c r="B16" s="87">
        <v>1496995</v>
      </c>
      <c r="C16" s="87" t="s">
        <v>371</v>
      </c>
      <c r="D16" s="87" t="s">
        <v>292</v>
      </c>
      <c r="E16" s="87" t="s">
        <v>19</v>
      </c>
      <c r="F16" s="87" t="s">
        <v>25</v>
      </c>
      <c r="G16" s="87" t="s">
        <v>26</v>
      </c>
      <c r="I16" s="87" t="s">
        <v>41</v>
      </c>
    </row>
    <row r="17" spans="1:9" s="21" customFormat="1">
      <c r="A17" s="21" t="s">
        <v>8</v>
      </c>
      <c r="B17" s="21">
        <v>1497019</v>
      </c>
      <c r="C17" s="21" t="s">
        <v>373</v>
      </c>
      <c r="E17" s="21" t="s">
        <v>19</v>
      </c>
      <c r="F17" s="21" t="s">
        <v>363</v>
      </c>
      <c r="G17" s="21" t="s">
        <v>64</v>
      </c>
      <c r="I17" s="21" t="s">
        <v>13</v>
      </c>
    </row>
    <row r="18" spans="1:9" s="21" customFormat="1">
      <c r="A18" s="21" t="s">
        <v>8</v>
      </c>
      <c r="B18" s="21">
        <v>1497041</v>
      </c>
      <c r="C18" s="21" t="s">
        <v>378</v>
      </c>
      <c r="E18" s="21" t="s">
        <v>19</v>
      </c>
      <c r="F18" s="21" t="s">
        <v>363</v>
      </c>
      <c r="G18" s="21" t="s">
        <v>22</v>
      </c>
      <c r="I18" s="21" t="s">
        <v>13</v>
      </c>
    </row>
    <row r="19" spans="1:9" s="82" customFormat="1">
      <c r="A19" s="82" t="s">
        <v>8</v>
      </c>
      <c r="B19" s="82">
        <v>1496566</v>
      </c>
      <c r="C19" s="82" t="s">
        <v>382</v>
      </c>
      <c r="D19" s="82" t="s">
        <v>263</v>
      </c>
      <c r="E19" s="82" t="s">
        <v>383</v>
      </c>
      <c r="F19" s="82" t="s">
        <v>325</v>
      </c>
      <c r="G19" s="82" t="s">
        <v>219</v>
      </c>
      <c r="I19" s="82" t="s">
        <v>13</v>
      </c>
    </row>
    <row r="22" spans="1:9">
      <c r="C22" t="s">
        <v>258</v>
      </c>
      <c r="D22" t="s">
        <v>263</v>
      </c>
      <c r="E22" t="s">
        <v>259</v>
      </c>
      <c r="F22" t="s">
        <v>292</v>
      </c>
    </row>
    <row r="23" spans="1:9">
      <c r="C23">
        <f>C12+C15+C8+C9+C10</f>
        <v>3.3210000000000002</v>
      </c>
      <c r="D23" t="str">
        <f>C19</f>
        <v>104,750</v>
      </c>
      <c r="E23">
        <v>189.25</v>
      </c>
      <c r="F23">
        <v>21.8</v>
      </c>
    </row>
  </sheetData>
  <sortState ref="A2:J19">
    <sortCondition descending="1" ref="E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1051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29" sqref="C29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23" customWidth="1"/>
    <col min="6" max="6" width="80.2851562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24" t="s">
        <v>0</v>
      </c>
      <c r="B1" s="24" t="s">
        <v>1</v>
      </c>
      <c r="C1" s="24" t="s">
        <v>2</v>
      </c>
      <c r="D1" s="24" t="s">
        <v>3</v>
      </c>
      <c r="E1" s="24"/>
      <c r="F1" s="24" t="s">
        <v>4</v>
      </c>
      <c r="G1" s="24" t="s">
        <v>5</v>
      </c>
      <c r="H1" s="24" t="s">
        <v>6</v>
      </c>
      <c r="I1" s="24" t="s">
        <v>7</v>
      </c>
    </row>
    <row r="2" spans="1:9" s="21" customFormat="1">
      <c r="A2" s="22" t="s">
        <v>8</v>
      </c>
      <c r="B2" s="22">
        <v>1382207</v>
      </c>
      <c r="C2" s="22" t="s">
        <v>388</v>
      </c>
      <c r="D2" s="22" t="s">
        <v>15</v>
      </c>
      <c r="E2" s="22"/>
      <c r="F2" s="22" t="s">
        <v>387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1232503</v>
      </c>
      <c r="C3" s="22" t="s">
        <v>390</v>
      </c>
      <c r="D3" s="22" t="s">
        <v>15</v>
      </c>
      <c r="E3" s="22"/>
      <c r="F3" s="22" t="s">
        <v>387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1302877</v>
      </c>
      <c r="C4" s="22" t="s">
        <v>389</v>
      </c>
      <c r="D4" s="22" t="s">
        <v>10</v>
      </c>
      <c r="E4" s="22"/>
      <c r="F4" s="22" t="s">
        <v>387</v>
      </c>
      <c r="G4" s="22" t="s">
        <v>12</v>
      </c>
      <c r="H4" s="22"/>
      <c r="I4" s="22" t="s">
        <v>13</v>
      </c>
    </row>
    <row r="5" spans="1:9" s="91" customFormat="1">
      <c r="A5" s="90" t="s">
        <v>8</v>
      </c>
      <c r="B5" s="90">
        <v>1378494</v>
      </c>
      <c r="C5" s="90" t="s">
        <v>394</v>
      </c>
      <c r="D5" s="90" t="s">
        <v>10</v>
      </c>
      <c r="E5" s="90" t="s">
        <v>261</v>
      </c>
      <c r="F5" s="90" t="s">
        <v>101</v>
      </c>
      <c r="G5" s="90" t="s">
        <v>395</v>
      </c>
      <c r="H5" s="90"/>
      <c r="I5" s="90" t="s">
        <v>13</v>
      </c>
    </row>
    <row r="6" spans="1:9" s="84" customFormat="1">
      <c r="A6" s="83" t="s">
        <v>8</v>
      </c>
      <c r="B6" s="83">
        <v>1372906</v>
      </c>
      <c r="C6" s="83" t="s">
        <v>402</v>
      </c>
      <c r="D6" s="83" t="s">
        <v>80</v>
      </c>
      <c r="E6" s="83" t="s">
        <v>258</v>
      </c>
      <c r="F6" s="83" t="s">
        <v>81</v>
      </c>
      <c r="G6" s="83" t="s">
        <v>82</v>
      </c>
      <c r="H6" s="83"/>
      <c r="I6" s="83" t="s">
        <v>13</v>
      </c>
    </row>
    <row r="7" spans="1:9" s="84" customFormat="1">
      <c r="A7" s="83" t="s">
        <v>8</v>
      </c>
      <c r="B7" s="83">
        <v>1372908</v>
      </c>
      <c r="C7" s="83" t="s">
        <v>403</v>
      </c>
      <c r="D7" s="83" t="s">
        <v>83</v>
      </c>
      <c r="E7" s="83" t="s">
        <v>258</v>
      </c>
      <c r="F7" s="83" t="s">
        <v>81</v>
      </c>
      <c r="G7" s="83" t="s">
        <v>82</v>
      </c>
      <c r="H7" s="83"/>
      <c r="I7" s="83" t="s">
        <v>13</v>
      </c>
    </row>
    <row r="8" spans="1:9" s="84" customFormat="1">
      <c r="A8" s="83" t="s">
        <v>8</v>
      </c>
      <c r="B8" s="83">
        <v>1372903</v>
      </c>
      <c r="C8" s="83" t="s">
        <v>401</v>
      </c>
      <c r="D8" s="83" t="s">
        <v>84</v>
      </c>
      <c r="E8" s="83" t="s">
        <v>258</v>
      </c>
      <c r="F8" s="83" t="s">
        <v>81</v>
      </c>
      <c r="G8" s="83" t="s">
        <v>82</v>
      </c>
      <c r="H8" s="83"/>
      <c r="I8" s="83" t="s">
        <v>13</v>
      </c>
    </row>
    <row r="9" spans="1:9" s="84" customFormat="1">
      <c r="A9" s="83" t="s">
        <v>8</v>
      </c>
      <c r="B9" s="83">
        <v>1379500</v>
      </c>
      <c r="C9" s="83" t="s">
        <v>392</v>
      </c>
      <c r="D9" s="83" t="s">
        <v>85</v>
      </c>
      <c r="E9" s="83" t="s">
        <v>258</v>
      </c>
      <c r="F9" s="83" t="s">
        <v>121</v>
      </c>
      <c r="G9" s="83" t="s">
        <v>122</v>
      </c>
      <c r="H9" s="83"/>
      <c r="I9" s="83" t="s">
        <v>41</v>
      </c>
    </row>
    <row r="10" spans="1:9" s="21" customFormat="1">
      <c r="A10" s="22" t="s">
        <v>8</v>
      </c>
      <c r="B10" s="22">
        <v>1233347</v>
      </c>
      <c r="C10" s="22" t="s">
        <v>396</v>
      </c>
      <c r="D10" s="22" t="s">
        <v>60</v>
      </c>
      <c r="E10" s="22"/>
      <c r="F10" s="22" t="s">
        <v>387</v>
      </c>
      <c r="G10" s="22" t="s">
        <v>12</v>
      </c>
      <c r="H10" s="22"/>
      <c r="I10" s="22" t="s">
        <v>13</v>
      </c>
    </row>
    <row r="11" spans="1:9" s="21" customFormat="1">
      <c r="A11" s="22" t="s">
        <v>8</v>
      </c>
      <c r="B11" s="22">
        <v>1372899</v>
      </c>
      <c r="C11" s="22" t="s">
        <v>400</v>
      </c>
      <c r="D11" s="22" t="s">
        <v>66</v>
      </c>
      <c r="E11" s="22"/>
      <c r="F11" s="22" t="s">
        <v>67</v>
      </c>
      <c r="G11" s="22" t="s">
        <v>12</v>
      </c>
      <c r="H11" s="22"/>
      <c r="I11" s="22" t="s">
        <v>13</v>
      </c>
    </row>
    <row r="12" spans="1:9" s="21" customFormat="1">
      <c r="A12" s="22" t="s">
        <v>8</v>
      </c>
      <c r="B12" s="22">
        <v>1372943</v>
      </c>
      <c r="C12" s="22" t="s">
        <v>386</v>
      </c>
      <c r="D12" s="22" t="s">
        <v>336</v>
      </c>
      <c r="E12" s="22" t="s">
        <v>263</v>
      </c>
      <c r="F12" s="22" t="s">
        <v>387</v>
      </c>
      <c r="G12" s="22" t="s">
        <v>62</v>
      </c>
      <c r="H12" s="22"/>
      <c r="I12" s="22" t="s">
        <v>13</v>
      </c>
    </row>
    <row r="13" spans="1:9" s="89" customFormat="1">
      <c r="A13" s="88" t="s">
        <v>8</v>
      </c>
      <c r="B13" s="88">
        <v>1378490</v>
      </c>
      <c r="C13" s="88" t="s">
        <v>393</v>
      </c>
      <c r="D13" s="88" t="s">
        <v>87</v>
      </c>
      <c r="E13" s="88" t="s">
        <v>259</v>
      </c>
      <c r="F13" s="88" t="s">
        <v>387</v>
      </c>
      <c r="G13" s="88" t="s">
        <v>147</v>
      </c>
      <c r="H13" s="88"/>
      <c r="I13" s="88" t="s">
        <v>13</v>
      </c>
    </row>
    <row r="14" spans="1:9" s="89" customFormat="1">
      <c r="A14" s="88" t="s">
        <v>8</v>
      </c>
      <c r="B14" s="88">
        <v>1378521</v>
      </c>
      <c r="C14" s="88" t="s">
        <v>398</v>
      </c>
      <c r="D14" s="88" t="s">
        <v>87</v>
      </c>
      <c r="E14" s="88" t="s">
        <v>259</v>
      </c>
      <c r="F14" s="88" t="s">
        <v>387</v>
      </c>
      <c r="G14" s="88" t="s">
        <v>135</v>
      </c>
      <c r="H14" s="88"/>
      <c r="I14" s="88" t="s">
        <v>13</v>
      </c>
    </row>
    <row r="15" spans="1:9" s="87" customFormat="1">
      <c r="A15" s="86" t="s">
        <v>8</v>
      </c>
      <c r="B15" s="86">
        <v>1372896</v>
      </c>
      <c r="C15" s="86" t="s">
        <v>399</v>
      </c>
      <c r="D15" s="86" t="s">
        <v>24</v>
      </c>
      <c r="E15" s="86" t="s">
        <v>264</v>
      </c>
      <c r="F15" s="86" t="s">
        <v>57</v>
      </c>
      <c r="G15" s="86" t="s">
        <v>26</v>
      </c>
      <c r="H15" s="86"/>
      <c r="I15" s="86" t="s">
        <v>13</v>
      </c>
    </row>
    <row r="16" spans="1:9" s="21" customFormat="1">
      <c r="A16" s="22" t="s">
        <v>8</v>
      </c>
      <c r="B16" s="22">
        <v>1420950</v>
      </c>
      <c r="C16" s="22" t="s">
        <v>391</v>
      </c>
      <c r="D16" s="22" t="s">
        <v>19</v>
      </c>
      <c r="E16" s="22"/>
      <c r="F16" s="22" t="s">
        <v>387</v>
      </c>
      <c r="G16" s="22" t="s">
        <v>12</v>
      </c>
      <c r="H16" s="22"/>
      <c r="I16" s="22" t="s">
        <v>13</v>
      </c>
    </row>
    <row r="17" spans="1:9" s="21" customFormat="1">
      <c r="A17" s="22" t="s">
        <v>8</v>
      </c>
      <c r="B17" s="22">
        <v>1372879</v>
      </c>
      <c r="C17" s="22" t="s">
        <v>397</v>
      </c>
      <c r="D17" s="22" t="s">
        <v>19</v>
      </c>
      <c r="E17" s="22"/>
      <c r="F17" s="22" t="s">
        <v>387</v>
      </c>
      <c r="G17" s="22" t="s">
        <v>62</v>
      </c>
      <c r="H17" s="22"/>
      <c r="I17" s="22" t="s">
        <v>13</v>
      </c>
    </row>
    <row r="19" spans="1:9">
      <c r="C19" t="s">
        <v>258</v>
      </c>
    </row>
    <row r="20" spans="1:9">
      <c r="C20">
        <f>C6+C7+C8+C9</f>
        <v>4.3860000000000001</v>
      </c>
    </row>
    <row r="22" spans="1:9">
      <c r="E22" t="s">
        <v>720</v>
      </c>
    </row>
    <row r="23" spans="1:9">
      <c r="E23">
        <f>C13+C14</f>
        <v>519.31700000000001</v>
      </c>
    </row>
  </sheetData>
  <sortState ref="A2:I17">
    <sortCondition descending="1" ref="D1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C29" sqref="C29"/>
    </sheetView>
  </sheetViews>
  <sheetFormatPr defaultRowHeight="15"/>
  <cols>
    <col min="1" max="1" width="74.28515625" customWidth="1"/>
    <col min="2" max="2" width="15.28515625" customWidth="1"/>
    <col min="3" max="3" width="27" customWidth="1"/>
    <col min="4" max="4" width="25.85546875" customWidth="1"/>
    <col min="5" max="6" width="63.5703125" customWidth="1"/>
    <col min="7" max="7" width="23.42578125" customWidth="1"/>
    <col min="8" max="8" width="20" customWidth="1"/>
    <col min="9" max="9" width="21.140625" customWidth="1"/>
    <col min="257" max="257" width="74.28515625" customWidth="1"/>
    <col min="258" max="258" width="15.28515625" customWidth="1"/>
    <col min="259" max="259" width="27" customWidth="1"/>
    <col min="260" max="260" width="25.85546875" customWidth="1"/>
    <col min="261" max="262" width="63.5703125" customWidth="1"/>
    <col min="263" max="263" width="23.42578125" customWidth="1"/>
    <col min="264" max="264" width="20" customWidth="1"/>
    <col min="265" max="265" width="21.140625" customWidth="1"/>
    <col min="513" max="513" width="74.28515625" customWidth="1"/>
    <col min="514" max="514" width="15.28515625" customWidth="1"/>
    <col min="515" max="515" width="27" customWidth="1"/>
    <col min="516" max="516" width="25.85546875" customWidth="1"/>
    <col min="517" max="518" width="63.5703125" customWidth="1"/>
    <col min="519" max="519" width="23.42578125" customWidth="1"/>
    <col min="520" max="520" width="20" customWidth="1"/>
    <col min="521" max="521" width="21.140625" customWidth="1"/>
    <col min="769" max="769" width="74.28515625" customWidth="1"/>
    <col min="770" max="770" width="15.28515625" customWidth="1"/>
    <col min="771" max="771" width="27" customWidth="1"/>
    <col min="772" max="772" width="25.85546875" customWidth="1"/>
    <col min="773" max="774" width="63.5703125" customWidth="1"/>
    <col min="775" max="775" width="23.42578125" customWidth="1"/>
    <col min="776" max="776" width="20" customWidth="1"/>
    <col min="777" max="777" width="21.140625" customWidth="1"/>
    <col min="1025" max="1025" width="74.28515625" customWidth="1"/>
    <col min="1026" max="1026" width="15.28515625" customWidth="1"/>
    <col min="1027" max="1027" width="27" customWidth="1"/>
    <col min="1028" max="1028" width="25.85546875" customWidth="1"/>
    <col min="1029" max="1030" width="63.5703125" customWidth="1"/>
    <col min="1031" max="1031" width="23.42578125" customWidth="1"/>
    <col min="1032" max="1032" width="20" customWidth="1"/>
    <col min="1033" max="1033" width="21.140625" customWidth="1"/>
    <col min="1281" max="1281" width="74.28515625" customWidth="1"/>
    <col min="1282" max="1282" width="15.28515625" customWidth="1"/>
    <col min="1283" max="1283" width="27" customWidth="1"/>
    <col min="1284" max="1284" width="25.85546875" customWidth="1"/>
    <col min="1285" max="1286" width="63.5703125" customWidth="1"/>
    <col min="1287" max="1287" width="23.42578125" customWidth="1"/>
    <col min="1288" max="1288" width="20" customWidth="1"/>
    <col min="1289" max="1289" width="21.140625" customWidth="1"/>
    <col min="1537" max="1537" width="74.28515625" customWidth="1"/>
    <col min="1538" max="1538" width="15.28515625" customWidth="1"/>
    <col min="1539" max="1539" width="27" customWidth="1"/>
    <col min="1540" max="1540" width="25.85546875" customWidth="1"/>
    <col min="1541" max="1542" width="63.5703125" customWidth="1"/>
    <col min="1543" max="1543" width="23.42578125" customWidth="1"/>
    <col min="1544" max="1544" width="20" customWidth="1"/>
    <col min="1545" max="1545" width="21.140625" customWidth="1"/>
    <col min="1793" max="1793" width="74.28515625" customWidth="1"/>
    <col min="1794" max="1794" width="15.28515625" customWidth="1"/>
    <col min="1795" max="1795" width="27" customWidth="1"/>
    <col min="1796" max="1796" width="25.85546875" customWidth="1"/>
    <col min="1797" max="1798" width="63.5703125" customWidth="1"/>
    <col min="1799" max="1799" width="23.42578125" customWidth="1"/>
    <col min="1800" max="1800" width="20" customWidth="1"/>
    <col min="1801" max="1801" width="21.140625" customWidth="1"/>
    <col min="2049" max="2049" width="74.28515625" customWidth="1"/>
    <col min="2050" max="2050" width="15.28515625" customWidth="1"/>
    <col min="2051" max="2051" width="27" customWidth="1"/>
    <col min="2052" max="2052" width="25.85546875" customWidth="1"/>
    <col min="2053" max="2054" width="63.5703125" customWidth="1"/>
    <col min="2055" max="2055" width="23.42578125" customWidth="1"/>
    <col min="2056" max="2056" width="20" customWidth="1"/>
    <col min="2057" max="2057" width="21.140625" customWidth="1"/>
    <col min="2305" max="2305" width="74.28515625" customWidth="1"/>
    <col min="2306" max="2306" width="15.28515625" customWidth="1"/>
    <col min="2307" max="2307" width="27" customWidth="1"/>
    <col min="2308" max="2308" width="25.85546875" customWidth="1"/>
    <col min="2309" max="2310" width="63.5703125" customWidth="1"/>
    <col min="2311" max="2311" width="23.42578125" customWidth="1"/>
    <col min="2312" max="2312" width="20" customWidth="1"/>
    <col min="2313" max="2313" width="21.140625" customWidth="1"/>
    <col min="2561" max="2561" width="74.28515625" customWidth="1"/>
    <col min="2562" max="2562" width="15.28515625" customWidth="1"/>
    <col min="2563" max="2563" width="27" customWidth="1"/>
    <col min="2564" max="2564" width="25.85546875" customWidth="1"/>
    <col min="2565" max="2566" width="63.5703125" customWidth="1"/>
    <col min="2567" max="2567" width="23.42578125" customWidth="1"/>
    <col min="2568" max="2568" width="20" customWidth="1"/>
    <col min="2569" max="2569" width="21.140625" customWidth="1"/>
    <col min="2817" max="2817" width="74.28515625" customWidth="1"/>
    <col min="2818" max="2818" width="15.28515625" customWidth="1"/>
    <col min="2819" max="2819" width="27" customWidth="1"/>
    <col min="2820" max="2820" width="25.85546875" customWidth="1"/>
    <col min="2821" max="2822" width="63.5703125" customWidth="1"/>
    <col min="2823" max="2823" width="23.42578125" customWidth="1"/>
    <col min="2824" max="2824" width="20" customWidth="1"/>
    <col min="2825" max="2825" width="21.140625" customWidth="1"/>
    <col min="3073" max="3073" width="74.28515625" customWidth="1"/>
    <col min="3074" max="3074" width="15.28515625" customWidth="1"/>
    <col min="3075" max="3075" width="27" customWidth="1"/>
    <col min="3076" max="3076" width="25.85546875" customWidth="1"/>
    <col min="3077" max="3078" width="63.5703125" customWidth="1"/>
    <col min="3079" max="3079" width="23.42578125" customWidth="1"/>
    <col min="3080" max="3080" width="20" customWidth="1"/>
    <col min="3081" max="3081" width="21.140625" customWidth="1"/>
    <col min="3329" max="3329" width="74.28515625" customWidth="1"/>
    <col min="3330" max="3330" width="15.28515625" customWidth="1"/>
    <col min="3331" max="3331" width="27" customWidth="1"/>
    <col min="3332" max="3332" width="25.85546875" customWidth="1"/>
    <col min="3333" max="3334" width="63.5703125" customWidth="1"/>
    <col min="3335" max="3335" width="23.42578125" customWidth="1"/>
    <col min="3336" max="3336" width="20" customWidth="1"/>
    <col min="3337" max="3337" width="21.140625" customWidth="1"/>
    <col min="3585" max="3585" width="74.28515625" customWidth="1"/>
    <col min="3586" max="3586" width="15.28515625" customWidth="1"/>
    <col min="3587" max="3587" width="27" customWidth="1"/>
    <col min="3588" max="3588" width="25.85546875" customWidth="1"/>
    <col min="3589" max="3590" width="63.5703125" customWidth="1"/>
    <col min="3591" max="3591" width="23.42578125" customWidth="1"/>
    <col min="3592" max="3592" width="20" customWidth="1"/>
    <col min="3593" max="3593" width="21.140625" customWidth="1"/>
    <col min="3841" max="3841" width="74.28515625" customWidth="1"/>
    <col min="3842" max="3842" width="15.28515625" customWidth="1"/>
    <col min="3843" max="3843" width="27" customWidth="1"/>
    <col min="3844" max="3844" width="25.85546875" customWidth="1"/>
    <col min="3845" max="3846" width="63.5703125" customWidth="1"/>
    <col min="3847" max="3847" width="23.42578125" customWidth="1"/>
    <col min="3848" max="3848" width="20" customWidth="1"/>
    <col min="3849" max="3849" width="21.140625" customWidth="1"/>
    <col min="4097" max="4097" width="74.28515625" customWidth="1"/>
    <col min="4098" max="4098" width="15.28515625" customWidth="1"/>
    <col min="4099" max="4099" width="27" customWidth="1"/>
    <col min="4100" max="4100" width="25.85546875" customWidth="1"/>
    <col min="4101" max="4102" width="63.5703125" customWidth="1"/>
    <col min="4103" max="4103" width="23.42578125" customWidth="1"/>
    <col min="4104" max="4104" width="20" customWidth="1"/>
    <col min="4105" max="4105" width="21.140625" customWidth="1"/>
    <col min="4353" max="4353" width="74.28515625" customWidth="1"/>
    <col min="4354" max="4354" width="15.28515625" customWidth="1"/>
    <col min="4355" max="4355" width="27" customWidth="1"/>
    <col min="4356" max="4356" width="25.85546875" customWidth="1"/>
    <col min="4357" max="4358" width="63.5703125" customWidth="1"/>
    <col min="4359" max="4359" width="23.42578125" customWidth="1"/>
    <col min="4360" max="4360" width="20" customWidth="1"/>
    <col min="4361" max="4361" width="21.140625" customWidth="1"/>
    <col min="4609" max="4609" width="74.28515625" customWidth="1"/>
    <col min="4610" max="4610" width="15.28515625" customWidth="1"/>
    <col min="4611" max="4611" width="27" customWidth="1"/>
    <col min="4612" max="4612" width="25.85546875" customWidth="1"/>
    <col min="4613" max="4614" width="63.5703125" customWidth="1"/>
    <col min="4615" max="4615" width="23.42578125" customWidth="1"/>
    <col min="4616" max="4616" width="20" customWidth="1"/>
    <col min="4617" max="4617" width="21.140625" customWidth="1"/>
    <col min="4865" max="4865" width="74.28515625" customWidth="1"/>
    <col min="4866" max="4866" width="15.28515625" customWidth="1"/>
    <col min="4867" max="4867" width="27" customWidth="1"/>
    <col min="4868" max="4868" width="25.85546875" customWidth="1"/>
    <col min="4869" max="4870" width="63.5703125" customWidth="1"/>
    <col min="4871" max="4871" width="23.42578125" customWidth="1"/>
    <col min="4872" max="4872" width="20" customWidth="1"/>
    <col min="4873" max="4873" width="21.140625" customWidth="1"/>
    <col min="5121" max="5121" width="74.28515625" customWidth="1"/>
    <col min="5122" max="5122" width="15.28515625" customWidth="1"/>
    <col min="5123" max="5123" width="27" customWidth="1"/>
    <col min="5124" max="5124" width="25.85546875" customWidth="1"/>
    <col min="5125" max="5126" width="63.5703125" customWidth="1"/>
    <col min="5127" max="5127" width="23.42578125" customWidth="1"/>
    <col min="5128" max="5128" width="20" customWidth="1"/>
    <col min="5129" max="5129" width="21.140625" customWidth="1"/>
    <col min="5377" max="5377" width="74.28515625" customWidth="1"/>
    <col min="5378" max="5378" width="15.28515625" customWidth="1"/>
    <col min="5379" max="5379" width="27" customWidth="1"/>
    <col min="5380" max="5380" width="25.85546875" customWidth="1"/>
    <col min="5381" max="5382" width="63.5703125" customWidth="1"/>
    <col min="5383" max="5383" width="23.42578125" customWidth="1"/>
    <col min="5384" max="5384" width="20" customWidth="1"/>
    <col min="5385" max="5385" width="21.140625" customWidth="1"/>
    <col min="5633" max="5633" width="74.28515625" customWidth="1"/>
    <col min="5634" max="5634" width="15.28515625" customWidth="1"/>
    <col min="5635" max="5635" width="27" customWidth="1"/>
    <col min="5636" max="5636" width="25.85546875" customWidth="1"/>
    <col min="5637" max="5638" width="63.5703125" customWidth="1"/>
    <col min="5639" max="5639" width="23.42578125" customWidth="1"/>
    <col min="5640" max="5640" width="20" customWidth="1"/>
    <col min="5641" max="5641" width="21.140625" customWidth="1"/>
    <col min="5889" max="5889" width="74.28515625" customWidth="1"/>
    <col min="5890" max="5890" width="15.28515625" customWidth="1"/>
    <col min="5891" max="5891" width="27" customWidth="1"/>
    <col min="5892" max="5892" width="25.85546875" customWidth="1"/>
    <col min="5893" max="5894" width="63.5703125" customWidth="1"/>
    <col min="5895" max="5895" width="23.42578125" customWidth="1"/>
    <col min="5896" max="5896" width="20" customWidth="1"/>
    <col min="5897" max="5897" width="21.140625" customWidth="1"/>
    <col min="6145" max="6145" width="74.28515625" customWidth="1"/>
    <col min="6146" max="6146" width="15.28515625" customWidth="1"/>
    <col min="6147" max="6147" width="27" customWidth="1"/>
    <col min="6148" max="6148" width="25.85546875" customWidth="1"/>
    <col min="6149" max="6150" width="63.5703125" customWidth="1"/>
    <col min="6151" max="6151" width="23.42578125" customWidth="1"/>
    <col min="6152" max="6152" width="20" customWidth="1"/>
    <col min="6153" max="6153" width="21.140625" customWidth="1"/>
    <col min="6401" max="6401" width="74.28515625" customWidth="1"/>
    <col min="6402" max="6402" width="15.28515625" customWidth="1"/>
    <col min="6403" max="6403" width="27" customWidth="1"/>
    <col min="6404" max="6404" width="25.85546875" customWidth="1"/>
    <col min="6405" max="6406" width="63.5703125" customWidth="1"/>
    <col min="6407" max="6407" width="23.42578125" customWidth="1"/>
    <col min="6408" max="6408" width="20" customWidth="1"/>
    <col min="6409" max="6409" width="21.140625" customWidth="1"/>
    <col min="6657" max="6657" width="74.28515625" customWidth="1"/>
    <col min="6658" max="6658" width="15.28515625" customWidth="1"/>
    <col min="6659" max="6659" width="27" customWidth="1"/>
    <col min="6660" max="6660" width="25.85546875" customWidth="1"/>
    <col min="6661" max="6662" width="63.5703125" customWidth="1"/>
    <col min="6663" max="6663" width="23.42578125" customWidth="1"/>
    <col min="6664" max="6664" width="20" customWidth="1"/>
    <col min="6665" max="6665" width="21.140625" customWidth="1"/>
    <col min="6913" max="6913" width="74.28515625" customWidth="1"/>
    <col min="6914" max="6914" width="15.28515625" customWidth="1"/>
    <col min="6915" max="6915" width="27" customWidth="1"/>
    <col min="6916" max="6916" width="25.85546875" customWidth="1"/>
    <col min="6917" max="6918" width="63.5703125" customWidth="1"/>
    <col min="6919" max="6919" width="23.42578125" customWidth="1"/>
    <col min="6920" max="6920" width="20" customWidth="1"/>
    <col min="6921" max="6921" width="21.140625" customWidth="1"/>
    <col min="7169" max="7169" width="74.28515625" customWidth="1"/>
    <col min="7170" max="7170" width="15.28515625" customWidth="1"/>
    <col min="7171" max="7171" width="27" customWidth="1"/>
    <col min="7172" max="7172" width="25.85546875" customWidth="1"/>
    <col min="7173" max="7174" width="63.5703125" customWidth="1"/>
    <col min="7175" max="7175" width="23.42578125" customWidth="1"/>
    <col min="7176" max="7176" width="20" customWidth="1"/>
    <col min="7177" max="7177" width="21.140625" customWidth="1"/>
    <col min="7425" max="7425" width="74.28515625" customWidth="1"/>
    <col min="7426" max="7426" width="15.28515625" customWidth="1"/>
    <col min="7427" max="7427" width="27" customWidth="1"/>
    <col min="7428" max="7428" width="25.85546875" customWidth="1"/>
    <col min="7429" max="7430" width="63.5703125" customWidth="1"/>
    <col min="7431" max="7431" width="23.42578125" customWidth="1"/>
    <col min="7432" max="7432" width="20" customWidth="1"/>
    <col min="7433" max="7433" width="21.140625" customWidth="1"/>
    <col min="7681" max="7681" width="74.28515625" customWidth="1"/>
    <col min="7682" max="7682" width="15.28515625" customWidth="1"/>
    <col min="7683" max="7683" width="27" customWidth="1"/>
    <col min="7684" max="7684" width="25.85546875" customWidth="1"/>
    <col min="7685" max="7686" width="63.5703125" customWidth="1"/>
    <col min="7687" max="7687" width="23.42578125" customWidth="1"/>
    <col min="7688" max="7688" width="20" customWidth="1"/>
    <col min="7689" max="7689" width="21.140625" customWidth="1"/>
    <col min="7937" max="7937" width="74.28515625" customWidth="1"/>
    <col min="7938" max="7938" width="15.28515625" customWidth="1"/>
    <col min="7939" max="7939" width="27" customWidth="1"/>
    <col min="7940" max="7940" width="25.85546875" customWidth="1"/>
    <col min="7941" max="7942" width="63.5703125" customWidth="1"/>
    <col min="7943" max="7943" width="23.42578125" customWidth="1"/>
    <col min="7944" max="7944" width="20" customWidth="1"/>
    <col min="7945" max="7945" width="21.140625" customWidth="1"/>
    <col min="8193" max="8193" width="74.28515625" customWidth="1"/>
    <col min="8194" max="8194" width="15.28515625" customWidth="1"/>
    <col min="8195" max="8195" width="27" customWidth="1"/>
    <col min="8196" max="8196" width="25.85546875" customWidth="1"/>
    <col min="8197" max="8198" width="63.5703125" customWidth="1"/>
    <col min="8199" max="8199" width="23.42578125" customWidth="1"/>
    <col min="8200" max="8200" width="20" customWidth="1"/>
    <col min="8201" max="8201" width="21.140625" customWidth="1"/>
    <col min="8449" max="8449" width="74.28515625" customWidth="1"/>
    <col min="8450" max="8450" width="15.28515625" customWidth="1"/>
    <col min="8451" max="8451" width="27" customWidth="1"/>
    <col min="8452" max="8452" width="25.85546875" customWidth="1"/>
    <col min="8453" max="8454" width="63.5703125" customWidth="1"/>
    <col min="8455" max="8455" width="23.42578125" customWidth="1"/>
    <col min="8456" max="8456" width="20" customWidth="1"/>
    <col min="8457" max="8457" width="21.140625" customWidth="1"/>
    <col min="8705" max="8705" width="74.28515625" customWidth="1"/>
    <col min="8706" max="8706" width="15.28515625" customWidth="1"/>
    <col min="8707" max="8707" width="27" customWidth="1"/>
    <col min="8708" max="8708" width="25.85546875" customWidth="1"/>
    <col min="8709" max="8710" width="63.5703125" customWidth="1"/>
    <col min="8711" max="8711" width="23.42578125" customWidth="1"/>
    <col min="8712" max="8712" width="20" customWidth="1"/>
    <col min="8713" max="8713" width="21.140625" customWidth="1"/>
    <col min="8961" max="8961" width="74.28515625" customWidth="1"/>
    <col min="8962" max="8962" width="15.28515625" customWidth="1"/>
    <col min="8963" max="8963" width="27" customWidth="1"/>
    <col min="8964" max="8964" width="25.85546875" customWidth="1"/>
    <col min="8965" max="8966" width="63.5703125" customWidth="1"/>
    <col min="8967" max="8967" width="23.42578125" customWidth="1"/>
    <col min="8968" max="8968" width="20" customWidth="1"/>
    <col min="8969" max="8969" width="21.140625" customWidth="1"/>
    <col min="9217" max="9217" width="74.28515625" customWidth="1"/>
    <col min="9218" max="9218" width="15.28515625" customWidth="1"/>
    <col min="9219" max="9219" width="27" customWidth="1"/>
    <col min="9220" max="9220" width="25.85546875" customWidth="1"/>
    <col min="9221" max="9222" width="63.5703125" customWidth="1"/>
    <col min="9223" max="9223" width="23.42578125" customWidth="1"/>
    <col min="9224" max="9224" width="20" customWidth="1"/>
    <col min="9225" max="9225" width="21.140625" customWidth="1"/>
    <col min="9473" max="9473" width="74.28515625" customWidth="1"/>
    <col min="9474" max="9474" width="15.28515625" customWidth="1"/>
    <col min="9475" max="9475" width="27" customWidth="1"/>
    <col min="9476" max="9476" width="25.85546875" customWidth="1"/>
    <col min="9477" max="9478" width="63.5703125" customWidth="1"/>
    <col min="9479" max="9479" width="23.42578125" customWidth="1"/>
    <col min="9480" max="9480" width="20" customWidth="1"/>
    <col min="9481" max="9481" width="21.140625" customWidth="1"/>
    <col min="9729" max="9729" width="74.28515625" customWidth="1"/>
    <col min="9730" max="9730" width="15.28515625" customWidth="1"/>
    <col min="9731" max="9731" width="27" customWidth="1"/>
    <col min="9732" max="9732" width="25.85546875" customWidth="1"/>
    <col min="9733" max="9734" width="63.5703125" customWidth="1"/>
    <col min="9735" max="9735" width="23.42578125" customWidth="1"/>
    <col min="9736" max="9736" width="20" customWidth="1"/>
    <col min="9737" max="9737" width="21.140625" customWidth="1"/>
    <col min="9985" max="9985" width="74.28515625" customWidth="1"/>
    <col min="9986" max="9986" width="15.28515625" customWidth="1"/>
    <col min="9987" max="9987" width="27" customWidth="1"/>
    <col min="9988" max="9988" width="25.85546875" customWidth="1"/>
    <col min="9989" max="9990" width="63.5703125" customWidth="1"/>
    <col min="9991" max="9991" width="23.42578125" customWidth="1"/>
    <col min="9992" max="9992" width="20" customWidth="1"/>
    <col min="9993" max="9993" width="21.140625" customWidth="1"/>
    <col min="10241" max="10241" width="74.28515625" customWidth="1"/>
    <col min="10242" max="10242" width="15.28515625" customWidth="1"/>
    <col min="10243" max="10243" width="27" customWidth="1"/>
    <col min="10244" max="10244" width="25.85546875" customWidth="1"/>
    <col min="10245" max="10246" width="63.5703125" customWidth="1"/>
    <col min="10247" max="10247" width="23.42578125" customWidth="1"/>
    <col min="10248" max="10248" width="20" customWidth="1"/>
    <col min="10249" max="10249" width="21.140625" customWidth="1"/>
    <col min="10497" max="10497" width="74.28515625" customWidth="1"/>
    <col min="10498" max="10498" width="15.28515625" customWidth="1"/>
    <col min="10499" max="10499" width="27" customWidth="1"/>
    <col min="10500" max="10500" width="25.85546875" customWidth="1"/>
    <col min="10501" max="10502" width="63.5703125" customWidth="1"/>
    <col min="10503" max="10503" width="23.42578125" customWidth="1"/>
    <col min="10504" max="10504" width="20" customWidth="1"/>
    <col min="10505" max="10505" width="21.140625" customWidth="1"/>
    <col min="10753" max="10753" width="74.28515625" customWidth="1"/>
    <col min="10754" max="10754" width="15.28515625" customWidth="1"/>
    <col min="10755" max="10755" width="27" customWidth="1"/>
    <col min="10756" max="10756" width="25.85546875" customWidth="1"/>
    <col min="10757" max="10758" width="63.5703125" customWidth="1"/>
    <col min="10759" max="10759" width="23.42578125" customWidth="1"/>
    <col min="10760" max="10760" width="20" customWidth="1"/>
    <col min="10761" max="10761" width="21.140625" customWidth="1"/>
    <col min="11009" max="11009" width="74.28515625" customWidth="1"/>
    <col min="11010" max="11010" width="15.28515625" customWidth="1"/>
    <col min="11011" max="11011" width="27" customWidth="1"/>
    <col min="11012" max="11012" width="25.85546875" customWidth="1"/>
    <col min="11013" max="11014" width="63.5703125" customWidth="1"/>
    <col min="11015" max="11015" width="23.42578125" customWidth="1"/>
    <col min="11016" max="11016" width="20" customWidth="1"/>
    <col min="11017" max="11017" width="21.140625" customWidth="1"/>
    <col min="11265" max="11265" width="74.28515625" customWidth="1"/>
    <col min="11266" max="11266" width="15.28515625" customWidth="1"/>
    <col min="11267" max="11267" width="27" customWidth="1"/>
    <col min="11268" max="11268" width="25.85546875" customWidth="1"/>
    <col min="11269" max="11270" width="63.5703125" customWidth="1"/>
    <col min="11271" max="11271" width="23.42578125" customWidth="1"/>
    <col min="11272" max="11272" width="20" customWidth="1"/>
    <col min="11273" max="11273" width="21.140625" customWidth="1"/>
    <col min="11521" max="11521" width="74.28515625" customWidth="1"/>
    <col min="11522" max="11522" width="15.28515625" customWidth="1"/>
    <col min="11523" max="11523" width="27" customWidth="1"/>
    <col min="11524" max="11524" width="25.85546875" customWidth="1"/>
    <col min="11525" max="11526" width="63.5703125" customWidth="1"/>
    <col min="11527" max="11527" width="23.42578125" customWidth="1"/>
    <col min="11528" max="11528" width="20" customWidth="1"/>
    <col min="11529" max="11529" width="21.140625" customWidth="1"/>
    <col min="11777" max="11777" width="74.28515625" customWidth="1"/>
    <col min="11778" max="11778" width="15.28515625" customWidth="1"/>
    <col min="11779" max="11779" width="27" customWidth="1"/>
    <col min="11780" max="11780" width="25.85546875" customWidth="1"/>
    <col min="11781" max="11782" width="63.5703125" customWidth="1"/>
    <col min="11783" max="11783" width="23.42578125" customWidth="1"/>
    <col min="11784" max="11784" width="20" customWidth="1"/>
    <col min="11785" max="11785" width="21.140625" customWidth="1"/>
    <col min="12033" max="12033" width="74.28515625" customWidth="1"/>
    <col min="12034" max="12034" width="15.28515625" customWidth="1"/>
    <col min="12035" max="12035" width="27" customWidth="1"/>
    <col min="12036" max="12036" width="25.85546875" customWidth="1"/>
    <col min="12037" max="12038" width="63.5703125" customWidth="1"/>
    <col min="12039" max="12039" width="23.42578125" customWidth="1"/>
    <col min="12040" max="12040" width="20" customWidth="1"/>
    <col min="12041" max="12041" width="21.140625" customWidth="1"/>
    <col min="12289" max="12289" width="74.28515625" customWidth="1"/>
    <col min="12290" max="12290" width="15.28515625" customWidth="1"/>
    <col min="12291" max="12291" width="27" customWidth="1"/>
    <col min="12292" max="12292" width="25.85546875" customWidth="1"/>
    <col min="12293" max="12294" width="63.5703125" customWidth="1"/>
    <col min="12295" max="12295" width="23.42578125" customWidth="1"/>
    <col min="12296" max="12296" width="20" customWidth="1"/>
    <col min="12297" max="12297" width="21.140625" customWidth="1"/>
    <col min="12545" max="12545" width="74.28515625" customWidth="1"/>
    <col min="12546" max="12546" width="15.28515625" customWidth="1"/>
    <col min="12547" max="12547" width="27" customWidth="1"/>
    <col min="12548" max="12548" width="25.85546875" customWidth="1"/>
    <col min="12549" max="12550" width="63.5703125" customWidth="1"/>
    <col min="12551" max="12551" width="23.42578125" customWidth="1"/>
    <col min="12552" max="12552" width="20" customWidth="1"/>
    <col min="12553" max="12553" width="21.140625" customWidth="1"/>
    <col min="12801" max="12801" width="74.28515625" customWidth="1"/>
    <col min="12802" max="12802" width="15.28515625" customWidth="1"/>
    <col min="12803" max="12803" width="27" customWidth="1"/>
    <col min="12804" max="12804" width="25.85546875" customWidth="1"/>
    <col min="12805" max="12806" width="63.5703125" customWidth="1"/>
    <col min="12807" max="12807" width="23.42578125" customWidth="1"/>
    <col min="12808" max="12808" width="20" customWidth="1"/>
    <col min="12809" max="12809" width="21.140625" customWidth="1"/>
    <col min="13057" max="13057" width="74.28515625" customWidth="1"/>
    <col min="13058" max="13058" width="15.28515625" customWidth="1"/>
    <col min="13059" max="13059" width="27" customWidth="1"/>
    <col min="13060" max="13060" width="25.85546875" customWidth="1"/>
    <col min="13061" max="13062" width="63.5703125" customWidth="1"/>
    <col min="13063" max="13063" width="23.42578125" customWidth="1"/>
    <col min="13064" max="13064" width="20" customWidth="1"/>
    <col min="13065" max="13065" width="21.140625" customWidth="1"/>
    <col min="13313" max="13313" width="74.28515625" customWidth="1"/>
    <col min="13314" max="13314" width="15.28515625" customWidth="1"/>
    <col min="13315" max="13315" width="27" customWidth="1"/>
    <col min="13316" max="13316" width="25.85546875" customWidth="1"/>
    <col min="13317" max="13318" width="63.5703125" customWidth="1"/>
    <col min="13319" max="13319" width="23.42578125" customWidth="1"/>
    <col min="13320" max="13320" width="20" customWidth="1"/>
    <col min="13321" max="13321" width="21.140625" customWidth="1"/>
    <col min="13569" max="13569" width="74.28515625" customWidth="1"/>
    <col min="13570" max="13570" width="15.28515625" customWidth="1"/>
    <col min="13571" max="13571" width="27" customWidth="1"/>
    <col min="13572" max="13572" width="25.85546875" customWidth="1"/>
    <col min="13573" max="13574" width="63.5703125" customWidth="1"/>
    <col min="13575" max="13575" width="23.42578125" customWidth="1"/>
    <col min="13576" max="13576" width="20" customWidth="1"/>
    <col min="13577" max="13577" width="21.140625" customWidth="1"/>
    <col min="13825" max="13825" width="74.28515625" customWidth="1"/>
    <col min="13826" max="13826" width="15.28515625" customWidth="1"/>
    <col min="13827" max="13827" width="27" customWidth="1"/>
    <col min="13828" max="13828" width="25.85546875" customWidth="1"/>
    <col min="13829" max="13830" width="63.5703125" customWidth="1"/>
    <col min="13831" max="13831" width="23.42578125" customWidth="1"/>
    <col min="13832" max="13832" width="20" customWidth="1"/>
    <col min="13833" max="13833" width="21.140625" customWidth="1"/>
    <col min="14081" max="14081" width="74.28515625" customWidth="1"/>
    <col min="14082" max="14082" width="15.28515625" customWidth="1"/>
    <col min="14083" max="14083" width="27" customWidth="1"/>
    <col min="14084" max="14084" width="25.85546875" customWidth="1"/>
    <col min="14085" max="14086" width="63.5703125" customWidth="1"/>
    <col min="14087" max="14087" width="23.42578125" customWidth="1"/>
    <col min="14088" max="14088" width="20" customWidth="1"/>
    <col min="14089" max="14089" width="21.140625" customWidth="1"/>
    <col min="14337" max="14337" width="74.28515625" customWidth="1"/>
    <col min="14338" max="14338" width="15.28515625" customWidth="1"/>
    <col min="14339" max="14339" width="27" customWidth="1"/>
    <col min="14340" max="14340" width="25.85546875" customWidth="1"/>
    <col min="14341" max="14342" width="63.5703125" customWidth="1"/>
    <col min="14343" max="14343" width="23.42578125" customWidth="1"/>
    <col min="14344" max="14344" width="20" customWidth="1"/>
    <col min="14345" max="14345" width="21.140625" customWidth="1"/>
    <col min="14593" max="14593" width="74.28515625" customWidth="1"/>
    <col min="14594" max="14594" width="15.28515625" customWidth="1"/>
    <col min="14595" max="14595" width="27" customWidth="1"/>
    <col min="14596" max="14596" width="25.85546875" customWidth="1"/>
    <col min="14597" max="14598" width="63.5703125" customWidth="1"/>
    <col min="14599" max="14599" width="23.42578125" customWidth="1"/>
    <col min="14600" max="14600" width="20" customWidth="1"/>
    <col min="14601" max="14601" width="21.140625" customWidth="1"/>
    <col min="14849" max="14849" width="74.28515625" customWidth="1"/>
    <col min="14850" max="14850" width="15.28515625" customWidth="1"/>
    <col min="14851" max="14851" width="27" customWidth="1"/>
    <col min="14852" max="14852" width="25.85546875" customWidth="1"/>
    <col min="14853" max="14854" width="63.5703125" customWidth="1"/>
    <col min="14855" max="14855" width="23.42578125" customWidth="1"/>
    <col min="14856" max="14856" width="20" customWidth="1"/>
    <col min="14857" max="14857" width="21.140625" customWidth="1"/>
    <col min="15105" max="15105" width="74.28515625" customWidth="1"/>
    <col min="15106" max="15106" width="15.28515625" customWidth="1"/>
    <col min="15107" max="15107" width="27" customWidth="1"/>
    <col min="15108" max="15108" width="25.85546875" customWidth="1"/>
    <col min="15109" max="15110" width="63.5703125" customWidth="1"/>
    <col min="15111" max="15111" width="23.42578125" customWidth="1"/>
    <col min="15112" max="15112" width="20" customWidth="1"/>
    <col min="15113" max="15113" width="21.140625" customWidth="1"/>
    <col min="15361" max="15361" width="74.28515625" customWidth="1"/>
    <col min="15362" max="15362" width="15.28515625" customWidth="1"/>
    <col min="15363" max="15363" width="27" customWidth="1"/>
    <col min="15364" max="15364" width="25.85546875" customWidth="1"/>
    <col min="15365" max="15366" width="63.5703125" customWidth="1"/>
    <col min="15367" max="15367" width="23.42578125" customWidth="1"/>
    <col min="15368" max="15368" width="20" customWidth="1"/>
    <col min="15369" max="15369" width="21.140625" customWidth="1"/>
    <col min="15617" max="15617" width="74.28515625" customWidth="1"/>
    <col min="15618" max="15618" width="15.28515625" customWidth="1"/>
    <col min="15619" max="15619" width="27" customWidth="1"/>
    <col min="15620" max="15620" width="25.85546875" customWidth="1"/>
    <col min="15621" max="15622" width="63.5703125" customWidth="1"/>
    <col min="15623" max="15623" width="23.42578125" customWidth="1"/>
    <col min="15624" max="15624" width="20" customWidth="1"/>
    <col min="15625" max="15625" width="21.140625" customWidth="1"/>
    <col min="15873" max="15873" width="74.28515625" customWidth="1"/>
    <col min="15874" max="15874" width="15.28515625" customWidth="1"/>
    <col min="15875" max="15875" width="27" customWidth="1"/>
    <col min="15876" max="15876" width="25.85546875" customWidth="1"/>
    <col min="15877" max="15878" width="63.5703125" customWidth="1"/>
    <col min="15879" max="15879" width="23.42578125" customWidth="1"/>
    <col min="15880" max="15880" width="20" customWidth="1"/>
    <col min="15881" max="15881" width="21.140625" customWidth="1"/>
    <col min="16129" max="16129" width="74.28515625" customWidth="1"/>
    <col min="16130" max="16130" width="15.28515625" customWidth="1"/>
    <col min="16131" max="16131" width="27" customWidth="1"/>
    <col min="16132" max="16132" width="25.85546875" customWidth="1"/>
    <col min="16133" max="16134" width="63.5703125" customWidth="1"/>
    <col min="16135" max="16135" width="23.42578125" customWidth="1"/>
    <col min="16136" max="16136" width="20" customWidth="1"/>
    <col min="16137" max="16137" width="21.140625" customWidth="1"/>
  </cols>
  <sheetData>
    <row r="1" spans="1:9">
      <c r="A1" s="20" t="s">
        <v>0</v>
      </c>
      <c r="B1" s="20" t="s">
        <v>1</v>
      </c>
      <c r="C1" s="20" t="s">
        <v>2</v>
      </c>
      <c r="D1" s="20" t="s">
        <v>3</v>
      </c>
      <c r="E1" s="20" t="s">
        <v>158</v>
      </c>
      <c r="F1" s="20" t="s">
        <v>159</v>
      </c>
      <c r="G1" s="20" t="s">
        <v>160</v>
      </c>
      <c r="H1" s="20" t="s">
        <v>6</v>
      </c>
      <c r="I1" s="20" t="s">
        <v>7</v>
      </c>
    </row>
    <row r="2" spans="1:9" s="21" customFormat="1">
      <c r="A2" s="21" t="s">
        <v>161</v>
      </c>
      <c r="B2" s="21">
        <v>1382211</v>
      </c>
      <c r="C2" s="21" t="s">
        <v>406</v>
      </c>
      <c r="D2" s="21" t="s">
        <v>15</v>
      </c>
      <c r="E2" s="21" t="s">
        <v>16</v>
      </c>
      <c r="F2" s="21" t="s">
        <v>16</v>
      </c>
      <c r="H2" s="21" t="s">
        <v>17</v>
      </c>
    </row>
    <row r="3" spans="1:9" s="21" customFormat="1">
      <c r="A3" s="21" t="s">
        <v>161</v>
      </c>
      <c r="B3" s="21">
        <v>1382765</v>
      </c>
      <c r="C3" s="21" t="s">
        <v>408</v>
      </c>
      <c r="D3" s="21" t="s">
        <v>15</v>
      </c>
      <c r="E3" s="21" t="s">
        <v>16</v>
      </c>
      <c r="F3" s="21" t="s">
        <v>16</v>
      </c>
      <c r="H3" s="21" t="s">
        <v>17</v>
      </c>
    </row>
    <row r="4" spans="1:9" s="21" customFormat="1">
      <c r="A4" s="21" t="s">
        <v>161</v>
      </c>
      <c r="B4" s="21">
        <v>1232527</v>
      </c>
      <c r="C4" s="21" t="s">
        <v>409</v>
      </c>
      <c r="D4" s="21" t="s">
        <v>15</v>
      </c>
      <c r="E4" s="21" t="s">
        <v>12</v>
      </c>
      <c r="F4" s="21" t="s">
        <v>12</v>
      </c>
      <c r="I4" s="21" t="s">
        <v>13</v>
      </c>
    </row>
    <row r="5" spans="1:9" s="21" customFormat="1">
      <c r="A5" s="21" t="s">
        <v>161</v>
      </c>
      <c r="B5" s="21">
        <v>1421254</v>
      </c>
      <c r="C5" s="21" t="s">
        <v>410</v>
      </c>
      <c r="D5" s="21" t="s">
        <v>15</v>
      </c>
      <c r="E5" s="21" t="s">
        <v>62</v>
      </c>
      <c r="F5" s="21" t="s">
        <v>16</v>
      </c>
      <c r="H5" s="21" t="s">
        <v>17</v>
      </c>
    </row>
    <row r="6" spans="1:9" s="21" customFormat="1">
      <c r="A6" s="21" t="s">
        <v>161</v>
      </c>
      <c r="B6" s="21">
        <v>1283808</v>
      </c>
      <c r="C6" s="21" t="s">
        <v>411</v>
      </c>
      <c r="D6" s="21" t="s">
        <v>10</v>
      </c>
      <c r="E6" s="21" t="s">
        <v>12</v>
      </c>
      <c r="F6" s="21" t="s">
        <v>12</v>
      </c>
      <c r="I6" s="21" t="s">
        <v>13</v>
      </c>
    </row>
    <row r="7" spans="1:9" s="87" customFormat="1">
      <c r="A7" s="87" t="s">
        <v>161</v>
      </c>
      <c r="B7" s="87">
        <v>1359177</v>
      </c>
      <c r="C7" s="87" t="s">
        <v>407</v>
      </c>
      <c r="D7" s="87" t="s">
        <v>24</v>
      </c>
      <c r="E7" s="87" t="s">
        <v>26</v>
      </c>
      <c r="F7" s="87" t="s">
        <v>26</v>
      </c>
      <c r="I7" s="87" t="s">
        <v>41</v>
      </c>
    </row>
    <row r="8" spans="1:9" s="21" customFormat="1">
      <c r="A8" s="21" t="s">
        <v>161</v>
      </c>
      <c r="B8" s="21">
        <v>1359142</v>
      </c>
      <c r="C8" s="21" t="s">
        <v>404</v>
      </c>
      <c r="D8" s="21" t="s">
        <v>19</v>
      </c>
      <c r="E8" s="21" t="s">
        <v>22</v>
      </c>
      <c r="F8" s="21" t="s">
        <v>22</v>
      </c>
      <c r="I8" s="21" t="s">
        <v>13</v>
      </c>
    </row>
    <row r="9" spans="1:9" s="21" customFormat="1">
      <c r="A9" s="21" t="s">
        <v>161</v>
      </c>
      <c r="B9" s="21">
        <v>1359153</v>
      </c>
      <c r="C9" s="21" t="s">
        <v>405</v>
      </c>
      <c r="D9" s="21" t="s">
        <v>19</v>
      </c>
      <c r="E9" s="21" t="s">
        <v>62</v>
      </c>
      <c r="F9" s="21" t="s">
        <v>62</v>
      </c>
      <c r="I9" s="21" t="s">
        <v>13</v>
      </c>
    </row>
    <row r="10" spans="1:9" s="21" customFormat="1">
      <c r="A10" s="21" t="s">
        <v>161</v>
      </c>
      <c r="B10" s="21">
        <v>1358999</v>
      </c>
      <c r="C10" s="21" t="s">
        <v>338</v>
      </c>
      <c r="D10" s="21" t="s">
        <v>19</v>
      </c>
      <c r="E10" s="21" t="s">
        <v>64</v>
      </c>
      <c r="F10" s="21" t="s">
        <v>64</v>
      </c>
      <c r="I10" s="21" t="s">
        <v>13</v>
      </c>
    </row>
  </sheetData>
  <sortState ref="A2:I10">
    <sortCondition descending="1" ref="D1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E41" sqref="E41"/>
    </sheetView>
  </sheetViews>
  <sheetFormatPr defaultRowHeight="15"/>
  <cols>
    <col min="1" max="1" width="58.85546875" customWidth="1"/>
    <col min="2" max="2" width="15.28515625" customWidth="1"/>
    <col min="3" max="3" width="27" customWidth="1"/>
    <col min="4" max="4" width="25.85546875" customWidth="1"/>
    <col min="5" max="5" width="67.140625" customWidth="1"/>
    <col min="6" max="6" width="68.28515625" customWidth="1"/>
    <col min="7" max="7" width="20" customWidth="1"/>
    <col min="8" max="8" width="21.140625" customWidth="1"/>
    <col min="257" max="257" width="58.85546875" customWidth="1"/>
    <col min="258" max="258" width="15.28515625" customWidth="1"/>
    <col min="259" max="259" width="27" customWidth="1"/>
    <col min="260" max="260" width="25.85546875" customWidth="1"/>
    <col min="261" max="261" width="67.140625" customWidth="1"/>
    <col min="262" max="262" width="68.28515625" customWidth="1"/>
    <col min="263" max="263" width="20" customWidth="1"/>
    <col min="264" max="264" width="21.140625" customWidth="1"/>
    <col min="513" max="513" width="58.85546875" customWidth="1"/>
    <col min="514" max="514" width="15.28515625" customWidth="1"/>
    <col min="515" max="515" width="27" customWidth="1"/>
    <col min="516" max="516" width="25.85546875" customWidth="1"/>
    <col min="517" max="517" width="67.140625" customWidth="1"/>
    <col min="518" max="518" width="68.28515625" customWidth="1"/>
    <col min="519" max="519" width="20" customWidth="1"/>
    <col min="520" max="520" width="21.140625" customWidth="1"/>
    <col min="769" max="769" width="58.85546875" customWidth="1"/>
    <col min="770" max="770" width="15.28515625" customWidth="1"/>
    <col min="771" max="771" width="27" customWidth="1"/>
    <col min="772" max="772" width="25.85546875" customWidth="1"/>
    <col min="773" max="773" width="67.140625" customWidth="1"/>
    <col min="774" max="774" width="68.28515625" customWidth="1"/>
    <col min="775" max="775" width="20" customWidth="1"/>
    <col min="776" max="776" width="21.140625" customWidth="1"/>
    <col min="1025" max="1025" width="58.85546875" customWidth="1"/>
    <col min="1026" max="1026" width="15.28515625" customWidth="1"/>
    <col min="1027" max="1027" width="27" customWidth="1"/>
    <col min="1028" max="1028" width="25.85546875" customWidth="1"/>
    <col min="1029" max="1029" width="67.140625" customWidth="1"/>
    <col min="1030" max="1030" width="68.28515625" customWidth="1"/>
    <col min="1031" max="1031" width="20" customWidth="1"/>
    <col min="1032" max="1032" width="21.140625" customWidth="1"/>
    <col min="1281" max="1281" width="58.85546875" customWidth="1"/>
    <col min="1282" max="1282" width="15.28515625" customWidth="1"/>
    <col min="1283" max="1283" width="27" customWidth="1"/>
    <col min="1284" max="1284" width="25.85546875" customWidth="1"/>
    <col min="1285" max="1285" width="67.140625" customWidth="1"/>
    <col min="1286" max="1286" width="68.28515625" customWidth="1"/>
    <col min="1287" max="1287" width="20" customWidth="1"/>
    <col min="1288" max="1288" width="21.140625" customWidth="1"/>
    <col min="1537" max="1537" width="58.85546875" customWidth="1"/>
    <col min="1538" max="1538" width="15.28515625" customWidth="1"/>
    <col min="1539" max="1539" width="27" customWidth="1"/>
    <col min="1540" max="1540" width="25.85546875" customWidth="1"/>
    <col min="1541" max="1541" width="67.140625" customWidth="1"/>
    <col min="1542" max="1542" width="68.28515625" customWidth="1"/>
    <col min="1543" max="1543" width="20" customWidth="1"/>
    <col min="1544" max="1544" width="21.140625" customWidth="1"/>
    <col min="1793" max="1793" width="58.85546875" customWidth="1"/>
    <col min="1794" max="1794" width="15.28515625" customWidth="1"/>
    <col min="1795" max="1795" width="27" customWidth="1"/>
    <col min="1796" max="1796" width="25.85546875" customWidth="1"/>
    <col min="1797" max="1797" width="67.140625" customWidth="1"/>
    <col min="1798" max="1798" width="68.28515625" customWidth="1"/>
    <col min="1799" max="1799" width="20" customWidth="1"/>
    <col min="1800" max="1800" width="21.140625" customWidth="1"/>
    <col min="2049" max="2049" width="58.85546875" customWidth="1"/>
    <col min="2050" max="2050" width="15.28515625" customWidth="1"/>
    <col min="2051" max="2051" width="27" customWidth="1"/>
    <col min="2052" max="2052" width="25.85546875" customWidth="1"/>
    <col min="2053" max="2053" width="67.140625" customWidth="1"/>
    <col min="2054" max="2054" width="68.28515625" customWidth="1"/>
    <col min="2055" max="2055" width="20" customWidth="1"/>
    <col min="2056" max="2056" width="21.140625" customWidth="1"/>
    <col min="2305" max="2305" width="58.85546875" customWidth="1"/>
    <col min="2306" max="2306" width="15.28515625" customWidth="1"/>
    <col min="2307" max="2307" width="27" customWidth="1"/>
    <col min="2308" max="2308" width="25.85546875" customWidth="1"/>
    <col min="2309" max="2309" width="67.140625" customWidth="1"/>
    <col min="2310" max="2310" width="68.28515625" customWidth="1"/>
    <col min="2311" max="2311" width="20" customWidth="1"/>
    <col min="2312" max="2312" width="21.140625" customWidth="1"/>
    <col min="2561" max="2561" width="58.85546875" customWidth="1"/>
    <col min="2562" max="2562" width="15.28515625" customWidth="1"/>
    <col min="2563" max="2563" width="27" customWidth="1"/>
    <col min="2564" max="2564" width="25.85546875" customWidth="1"/>
    <col min="2565" max="2565" width="67.140625" customWidth="1"/>
    <col min="2566" max="2566" width="68.28515625" customWidth="1"/>
    <col min="2567" max="2567" width="20" customWidth="1"/>
    <col min="2568" max="2568" width="21.140625" customWidth="1"/>
    <col min="2817" max="2817" width="58.85546875" customWidth="1"/>
    <col min="2818" max="2818" width="15.28515625" customWidth="1"/>
    <col min="2819" max="2819" width="27" customWidth="1"/>
    <col min="2820" max="2820" width="25.85546875" customWidth="1"/>
    <col min="2821" max="2821" width="67.140625" customWidth="1"/>
    <col min="2822" max="2822" width="68.28515625" customWidth="1"/>
    <col min="2823" max="2823" width="20" customWidth="1"/>
    <col min="2824" max="2824" width="21.140625" customWidth="1"/>
    <col min="3073" max="3073" width="58.85546875" customWidth="1"/>
    <col min="3074" max="3074" width="15.28515625" customWidth="1"/>
    <col min="3075" max="3075" width="27" customWidth="1"/>
    <col min="3076" max="3076" width="25.85546875" customWidth="1"/>
    <col min="3077" max="3077" width="67.140625" customWidth="1"/>
    <col min="3078" max="3078" width="68.28515625" customWidth="1"/>
    <col min="3079" max="3079" width="20" customWidth="1"/>
    <col min="3080" max="3080" width="21.140625" customWidth="1"/>
    <col min="3329" max="3329" width="58.85546875" customWidth="1"/>
    <col min="3330" max="3330" width="15.28515625" customWidth="1"/>
    <col min="3331" max="3331" width="27" customWidth="1"/>
    <col min="3332" max="3332" width="25.85546875" customWidth="1"/>
    <col min="3333" max="3333" width="67.140625" customWidth="1"/>
    <col min="3334" max="3334" width="68.28515625" customWidth="1"/>
    <col min="3335" max="3335" width="20" customWidth="1"/>
    <col min="3336" max="3336" width="21.140625" customWidth="1"/>
    <col min="3585" max="3585" width="58.85546875" customWidth="1"/>
    <col min="3586" max="3586" width="15.28515625" customWidth="1"/>
    <col min="3587" max="3587" width="27" customWidth="1"/>
    <col min="3588" max="3588" width="25.85546875" customWidth="1"/>
    <col min="3589" max="3589" width="67.140625" customWidth="1"/>
    <col min="3590" max="3590" width="68.28515625" customWidth="1"/>
    <col min="3591" max="3591" width="20" customWidth="1"/>
    <col min="3592" max="3592" width="21.140625" customWidth="1"/>
    <col min="3841" max="3841" width="58.85546875" customWidth="1"/>
    <col min="3842" max="3842" width="15.28515625" customWidth="1"/>
    <col min="3843" max="3843" width="27" customWidth="1"/>
    <col min="3844" max="3844" width="25.85546875" customWidth="1"/>
    <col min="3845" max="3845" width="67.140625" customWidth="1"/>
    <col min="3846" max="3846" width="68.28515625" customWidth="1"/>
    <col min="3847" max="3847" width="20" customWidth="1"/>
    <col min="3848" max="3848" width="21.140625" customWidth="1"/>
    <col min="4097" max="4097" width="58.85546875" customWidth="1"/>
    <col min="4098" max="4098" width="15.28515625" customWidth="1"/>
    <col min="4099" max="4099" width="27" customWidth="1"/>
    <col min="4100" max="4100" width="25.85546875" customWidth="1"/>
    <col min="4101" max="4101" width="67.140625" customWidth="1"/>
    <col min="4102" max="4102" width="68.28515625" customWidth="1"/>
    <col min="4103" max="4103" width="20" customWidth="1"/>
    <col min="4104" max="4104" width="21.140625" customWidth="1"/>
    <col min="4353" max="4353" width="58.85546875" customWidth="1"/>
    <col min="4354" max="4354" width="15.28515625" customWidth="1"/>
    <col min="4355" max="4355" width="27" customWidth="1"/>
    <col min="4356" max="4356" width="25.85546875" customWidth="1"/>
    <col min="4357" max="4357" width="67.140625" customWidth="1"/>
    <col min="4358" max="4358" width="68.28515625" customWidth="1"/>
    <col min="4359" max="4359" width="20" customWidth="1"/>
    <col min="4360" max="4360" width="21.140625" customWidth="1"/>
    <col min="4609" max="4609" width="58.85546875" customWidth="1"/>
    <col min="4610" max="4610" width="15.28515625" customWidth="1"/>
    <col min="4611" max="4611" width="27" customWidth="1"/>
    <col min="4612" max="4612" width="25.85546875" customWidth="1"/>
    <col min="4613" max="4613" width="67.140625" customWidth="1"/>
    <col min="4614" max="4614" width="68.28515625" customWidth="1"/>
    <col min="4615" max="4615" width="20" customWidth="1"/>
    <col min="4616" max="4616" width="21.140625" customWidth="1"/>
    <col min="4865" max="4865" width="58.85546875" customWidth="1"/>
    <col min="4866" max="4866" width="15.28515625" customWidth="1"/>
    <col min="4867" max="4867" width="27" customWidth="1"/>
    <col min="4868" max="4868" width="25.85546875" customWidth="1"/>
    <col min="4869" max="4869" width="67.140625" customWidth="1"/>
    <col min="4870" max="4870" width="68.28515625" customWidth="1"/>
    <col min="4871" max="4871" width="20" customWidth="1"/>
    <col min="4872" max="4872" width="21.140625" customWidth="1"/>
    <col min="5121" max="5121" width="58.85546875" customWidth="1"/>
    <col min="5122" max="5122" width="15.28515625" customWidth="1"/>
    <col min="5123" max="5123" width="27" customWidth="1"/>
    <col min="5124" max="5124" width="25.85546875" customWidth="1"/>
    <col min="5125" max="5125" width="67.140625" customWidth="1"/>
    <col min="5126" max="5126" width="68.28515625" customWidth="1"/>
    <col min="5127" max="5127" width="20" customWidth="1"/>
    <col min="5128" max="5128" width="21.140625" customWidth="1"/>
    <col min="5377" max="5377" width="58.85546875" customWidth="1"/>
    <col min="5378" max="5378" width="15.28515625" customWidth="1"/>
    <col min="5379" max="5379" width="27" customWidth="1"/>
    <col min="5380" max="5380" width="25.85546875" customWidth="1"/>
    <col min="5381" max="5381" width="67.140625" customWidth="1"/>
    <col min="5382" max="5382" width="68.28515625" customWidth="1"/>
    <col min="5383" max="5383" width="20" customWidth="1"/>
    <col min="5384" max="5384" width="21.140625" customWidth="1"/>
    <col min="5633" max="5633" width="58.85546875" customWidth="1"/>
    <col min="5634" max="5634" width="15.28515625" customWidth="1"/>
    <col min="5635" max="5635" width="27" customWidth="1"/>
    <col min="5636" max="5636" width="25.85546875" customWidth="1"/>
    <col min="5637" max="5637" width="67.140625" customWidth="1"/>
    <col min="5638" max="5638" width="68.28515625" customWidth="1"/>
    <col min="5639" max="5639" width="20" customWidth="1"/>
    <col min="5640" max="5640" width="21.140625" customWidth="1"/>
    <col min="5889" max="5889" width="58.85546875" customWidth="1"/>
    <col min="5890" max="5890" width="15.28515625" customWidth="1"/>
    <col min="5891" max="5891" width="27" customWidth="1"/>
    <col min="5892" max="5892" width="25.85546875" customWidth="1"/>
    <col min="5893" max="5893" width="67.140625" customWidth="1"/>
    <col min="5894" max="5894" width="68.28515625" customWidth="1"/>
    <col min="5895" max="5895" width="20" customWidth="1"/>
    <col min="5896" max="5896" width="21.140625" customWidth="1"/>
    <col min="6145" max="6145" width="58.85546875" customWidth="1"/>
    <col min="6146" max="6146" width="15.28515625" customWidth="1"/>
    <col min="6147" max="6147" width="27" customWidth="1"/>
    <col min="6148" max="6148" width="25.85546875" customWidth="1"/>
    <col min="6149" max="6149" width="67.140625" customWidth="1"/>
    <col min="6150" max="6150" width="68.28515625" customWidth="1"/>
    <col min="6151" max="6151" width="20" customWidth="1"/>
    <col min="6152" max="6152" width="21.140625" customWidth="1"/>
    <col min="6401" max="6401" width="58.85546875" customWidth="1"/>
    <col min="6402" max="6402" width="15.28515625" customWidth="1"/>
    <col min="6403" max="6403" width="27" customWidth="1"/>
    <col min="6404" max="6404" width="25.85546875" customWidth="1"/>
    <col min="6405" max="6405" width="67.140625" customWidth="1"/>
    <col min="6406" max="6406" width="68.28515625" customWidth="1"/>
    <col min="6407" max="6407" width="20" customWidth="1"/>
    <col min="6408" max="6408" width="21.140625" customWidth="1"/>
    <col min="6657" max="6657" width="58.85546875" customWidth="1"/>
    <col min="6658" max="6658" width="15.28515625" customWidth="1"/>
    <col min="6659" max="6659" width="27" customWidth="1"/>
    <col min="6660" max="6660" width="25.85546875" customWidth="1"/>
    <col min="6661" max="6661" width="67.140625" customWidth="1"/>
    <col min="6662" max="6662" width="68.28515625" customWidth="1"/>
    <col min="6663" max="6663" width="20" customWidth="1"/>
    <col min="6664" max="6664" width="21.140625" customWidth="1"/>
    <col min="6913" max="6913" width="58.85546875" customWidth="1"/>
    <col min="6914" max="6914" width="15.28515625" customWidth="1"/>
    <col min="6915" max="6915" width="27" customWidth="1"/>
    <col min="6916" max="6916" width="25.85546875" customWidth="1"/>
    <col min="6917" max="6917" width="67.140625" customWidth="1"/>
    <col min="6918" max="6918" width="68.28515625" customWidth="1"/>
    <col min="6919" max="6919" width="20" customWidth="1"/>
    <col min="6920" max="6920" width="21.140625" customWidth="1"/>
    <col min="7169" max="7169" width="58.85546875" customWidth="1"/>
    <col min="7170" max="7170" width="15.28515625" customWidth="1"/>
    <col min="7171" max="7171" width="27" customWidth="1"/>
    <col min="7172" max="7172" width="25.85546875" customWidth="1"/>
    <col min="7173" max="7173" width="67.140625" customWidth="1"/>
    <col min="7174" max="7174" width="68.28515625" customWidth="1"/>
    <col min="7175" max="7175" width="20" customWidth="1"/>
    <col min="7176" max="7176" width="21.140625" customWidth="1"/>
    <col min="7425" max="7425" width="58.85546875" customWidth="1"/>
    <col min="7426" max="7426" width="15.28515625" customWidth="1"/>
    <col min="7427" max="7427" width="27" customWidth="1"/>
    <col min="7428" max="7428" width="25.85546875" customWidth="1"/>
    <col min="7429" max="7429" width="67.140625" customWidth="1"/>
    <col min="7430" max="7430" width="68.28515625" customWidth="1"/>
    <col min="7431" max="7431" width="20" customWidth="1"/>
    <col min="7432" max="7432" width="21.140625" customWidth="1"/>
    <col min="7681" max="7681" width="58.85546875" customWidth="1"/>
    <col min="7682" max="7682" width="15.28515625" customWidth="1"/>
    <col min="7683" max="7683" width="27" customWidth="1"/>
    <col min="7684" max="7684" width="25.85546875" customWidth="1"/>
    <col min="7685" max="7685" width="67.140625" customWidth="1"/>
    <col min="7686" max="7686" width="68.28515625" customWidth="1"/>
    <col min="7687" max="7687" width="20" customWidth="1"/>
    <col min="7688" max="7688" width="21.140625" customWidth="1"/>
    <col min="7937" max="7937" width="58.85546875" customWidth="1"/>
    <col min="7938" max="7938" width="15.28515625" customWidth="1"/>
    <col min="7939" max="7939" width="27" customWidth="1"/>
    <col min="7940" max="7940" width="25.85546875" customWidth="1"/>
    <col min="7941" max="7941" width="67.140625" customWidth="1"/>
    <col min="7942" max="7942" width="68.28515625" customWidth="1"/>
    <col min="7943" max="7943" width="20" customWidth="1"/>
    <col min="7944" max="7944" width="21.140625" customWidth="1"/>
    <col min="8193" max="8193" width="58.85546875" customWidth="1"/>
    <col min="8194" max="8194" width="15.28515625" customWidth="1"/>
    <col min="8195" max="8195" width="27" customWidth="1"/>
    <col min="8196" max="8196" width="25.85546875" customWidth="1"/>
    <col min="8197" max="8197" width="67.140625" customWidth="1"/>
    <col min="8198" max="8198" width="68.28515625" customWidth="1"/>
    <col min="8199" max="8199" width="20" customWidth="1"/>
    <col min="8200" max="8200" width="21.140625" customWidth="1"/>
    <col min="8449" max="8449" width="58.85546875" customWidth="1"/>
    <col min="8450" max="8450" width="15.28515625" customWidth="1"/>
    <col min="8451" max="8451" width="27" customWidth="1"/>
    <col min="8452" max="8452" width="25.85546875" customWidth="1"/>
    <col min="8453" max="8453" width="67.140625" customWidth="1"/>
    <col min="8454" max="8454" width="68.28515625" customWidth="1"/>
    <col min="8455" max="8455" width="20" customWidth="1"/>
    <col min="8456" max="8456" width="21.140625" customWidth="1"/>
    <col min="8705" max="8705" width="58.85546875" customWidth="1"/>
    <col min="8706" max="8706" width="15.28515625" customWidth="1"/>
    <col min="8707" max="8707" width="27" customWidth="1"/>
    <col min="8708" max="8708" width="25.85546875" customWidth="1"/>
    <col min="8709" max="8709" width="67.140625" customWidth="1"/>
    <col min="8710" max="8710" width="68.28515625" customWidth="1"/>
    <col min="8711" max="8711" width="20" customWidth="1"/>
    <col min="8712" max="8712" width="21.140625" customWidth="1"/>
    <col min="8961" max="8961" width="58.85546875" customWidth="1"/>
    <col min="8962" max="8962" width="15.28515625" customWidth="1"/>
    <col min="8963" max="8963" width="27" customWidth="1"/>
    <col min="8964" max="8964" width="25.85546875" customWidth="1"/>
    <col min="8965" max="8965" width="67.140625" customWidth="1"/>
    <col min="8966" max="8966" width="68.28515625" customWidth="1"/>
    <col min="8967" max="8967" width="20" customWidth="1"/>
    <col min="8968" max="8968" width="21.140625" customWidth="1"/>
    <col min="9217" max="9217" width="58.85546875" customWidth="1"/>
    <col min="9218" max="9218" width="15.28515625" customWidth="1"/>
    <col min="9219" max="9219" width="27" customWidth="1"/>
    <col min="9220" max="9220" width="25.85546875" customWidth="1"/>
    <col min="9221" max="9221" width="67.140625" customWidth="1"/>
    <col min="9222" max="9222" width="68.28515625" customWidth="1"/>
    <col min="9223" max="9223" width="20" customWidth="1"/>
    <col min="9224" max="9224" width="21.140625" customWidth="1"/>
    <col min="9473" max="9473" width="58.85546875" customWidth="1"/>
    <col min="9474" max="9474" width="15.28515625" customWidth="1"/>
    <col min="9475" max="9475" width="27" customWidth="1"/>
    <col min="9476" max="9476" width="25.85546875" customWidth="1"/>
    <col min="9477" max="9477" width="67.140625" customWidth="1"/>
    <col min="9478" max="9478" width="68.28515625" customWidth="1"/>
    <col min="9479" max="9479" width="20" customWidth="1"/>
    <col min="9480" max="9480" width="21.140625" customWidth="1"/>
    <col min="9729" max="9729" width="58.85546875" customWidth="1"/>
    <col min="9730" max="9730" width="15.28515625" customWidth="1"/>
    <col min="9731" max="9731" width="27" customWidth="1"/>
    <col min="9732" max="9732" width="25.85546875" customWidth="1"/>
    <col min="9733" max="9733" width="67.140625" customWidth="1"/>
    <col min="9734" max="9734" width="68.28515625" customWidth="1"/>
    <col min="9735" max="9735" width="20" customWidth="1"/>
    <col min="9736" max="9736" width="21.140625" customWidth="1"/>
    <col min="9985" max="9985" width="58.85546875" customWidth="1"/>
    <col min="9986" max="9986" width="15.28515625" customWidth="1"/>
    <col min="9987" max="9987" width="27" customWidth="1"/>
    <col min="9988" max="9988" width="25.85546875" customWidth="1"/>
    <col min="9989" max="9989" width="67.140625" customWidth="1"/>
    <col min="9990" max="9990" width="68.28515625" customWidth="1"/>
    <col min="9991" max="9991" width="20" customWidth="1"/>
    <col min="9992" max="9992" width="21.140625" customWidth="1"/>
    <col min="10241" max="10241" width="58.85546875" customWidth="1"/>
    <col min="10242" max="10242" width="15.28515625" customWidth="1"/>
    <col min="10243" max="10243" width="27" customWidth="1"/>
    <col min="10244" max="10244" width="25.85546875" customWidth="1"/>
    <col min="10245" max="10245" width="67.140625" customWidth="1"/>
    <col min="10246" max="10246" width="68.28515625" customWidth="1"/>
    <col min="10247" max="10247" width="20" customWidth="1"/>
    <col min="10248" max="10248" width="21.140625" customWidth="1"/>
    <col min="10497" max="10497" width="58.85546875" customWidth="1"/>
    <col min="10498" max="10498" width="15.28515625" customWidth="1"/>
    <col min="10499" max="10499" width="27" customWidth="1"/>
    <col min="10500" max="10500" width="25.85546875" customWidth="1"/>
    <col min="10501" max="10501" width="67.140625" customWidth="1"/>
    <col min="10502" max="10502" width="68.28515625" customWidth="1"/>
    <col min="10503" max="10503" width="20" customWidth="1"/>
    <col min="10504" max="10504" width="21.140625" customWidth="1"/>
    <col min="10753" max="10753" width="58.85546875" customWidth="1"/>
    <col min="10754" max="10754" width="15.28515625" customWidth="1"/>
    <col min="10755" max="10755" width="27" customWidth="1"/>
    <col min="10756" max="10756" width="25.85546875" customWidth="1"/>
    <col min="10757" max="10757" width="67.140625" customWidth="1"/>
    <col min="10758" max="10758" width="68.28515625" customWidth="1"/>
    <col min="10759" max="10759" width="20" customWidth="1"/>
    <col min="10760" max="10760" width="21.140625" customWidth="1"/>
    <col min="11009" max="11009" width="58.85546875" customWidth="1"/>
    <col min="11010" max="11010" width="15.28515625" customWidth="1"/>
    <col min="11011" max="11011" width="27" customWidth="1"/>
    <col min="11012" max="11012" width="25.85546875" customWidth="1"/>
    <col min="11013" max="11013" width="67.140625" customWidth="1"/>
    <col min="11014" max="11014" width="68.28515625" customWidth="1"/>
    <col min="11015" max="11015" width="20" customWidth="1"/>
    <col min="11016" max="11016" width="21.140625" customWidth="1"/>
    <col min="11265" max="11265" width="58.85546875" customWidth="1"/>
    <col min="11266" max="11266" width="15.28515625" customWidth="1"/>
    <col min="11267" max="11267" width="27" customWidth="1"/>
    <col min="11268" max="11268" width="25.85546875" customWidth="1"/>
    <col min="11269" max="11269" width="67.140625" customWidth="1"/>
    <col min="11270" max="11270" width="68.28515625" customWidth="1"/>
    <col min="11271" max="11271" width="20" customWidth="1"/>
    <col min="11272" max="11272" width="21.140625" customWidth="1"/>
    <col min="11521" max="11521" width="58.85546875" customWidth="1"/>
    <col min="11522" max="11522" width="15.28515625" customWidth="1"/>
    <col min="11523" max="11523" width="27" customWidth="1"/>
    <col min="11524" max="11524" width="25.85546875" customWidth="1"/>
    <col min="11525" max="11525" width="67.140625" customWidth="1"/>
    <col min="11526" max="11526" width="68.28515625" customWidth="1"/>
    <col min="11527" max="11527" width="20" customWidth="1"/>
    <col min="11528" max="11528" width="21.140625" customWidth="1"/>
    <col min="11777" max="11777" width="58.85546875" customWidth="1"/>
    <col min="11778" max="11778" width="15.28515625" customWidth="1"/>
    <col min="11779" max="11779" width="27" customWidth="1"/>
    <col min="11780" max="11780" width="25.85546875" customWidth="1"/>
    <col min="11781" max="11781" width="67.140625" customWidth="1"/>
    <col min="11782" max="11782" width="68.28515625" customWidth="1"/>
    <col min="11783" max="11783" width="20" customWidth="1"/>
    <col min="11784" max="11784" width="21.140625" customWidth="1"/>
    <col min="12033" max="12033" width="58.85546875" customWidth="1"/>
    <col min="12034" max="12034" width="15.28515625" customWidth="1"/>
    <col min="12035" max="12035" width="27" customWidth="1"/>
    <col min="12036" max="12036" width="25.85546875" customWidth="1"/>
    <col min="12037" max="12037" width="67.140625" customWidth="1"/>
    <col min="12038" max="12038" width="68.28515625" customWidth="1"/>
    <col min="12039" max="12039" width="20" customWidth="1"/>
    <col min="12040" max="12040" width="21.140625" customWidth="1"/>
    <col min="12289" max="12289" width="58.85546875" customWidth="1"/>
    <col min="12290" max="12290" width="15.28515625" customWidth="1"/>
    <col min="12291" max="12291" width="27" customWidth="1"/>
    <col min="12292" max="12292" width="25.85546875" customWidth="1"/>
    <col min="12293" max="12293" width="67.140625" customWidth="1"/>
    <col min="12294" max="12294" width="68.28515625" customWidth="1"/>
    <col min="12295" max="12295" width="20" customWidth="1"/>
    <col min="12296" max="12296" width="21.140625" customWidth="1"/>
    <col min="12545" max="12545" width="58.85546875" customWidth="1"/>
    <col min="12546" max="12546" width="15.28515625" customWidth="1"/>
    <col min="12547" max="12547" width="27" customWidth="1"/>
    <col min="12548" max="12548" width="25.85546875" customWidth="1"/>
    <col min="12549" max="12549" width="67.140625" customWidth="1"/>
    <col min="12550" max="12550" width="68.28515625" customWidth="1"/>
    <col min="12551" max="12551" width="20" customWidth="1"/>
    <col min="12552" max="12552" width="21.140625" customWidth="1"/>
    <col min="12801" max="12801" width="58.85546875" customWidth="1"/>
    <col min="12802" max="12802" width="15.28515625" customWidth="1"/>
    <col min="12803" max="12803" width="27" customWidth="1"/>
    <col min="12804" max="12804" width="25.85546875" customWidth="1"/>
    <col min="12805" max="12805" width="67.140625" customWidth="1"/>
    <col min="12806" max="12806" width="68.28515625" customWidth="1"/>
    <col min="12807" max="12807" width="20" customWidth="1"/>
    <col min="12808" max="12808" width="21.140625" customWidth="1"/>
    <col min="13057" max="13057" width="58.85546875" customWidth="1"/>
    <col min="13058" max="13058" width="15.28515625" customWidth="1"/>
    <col min="13059" max="13059" width="27" customWidth="1"/>
    <col min="13060" max="13060" width="25.85546875" customWidth="1"/>
    <col min="13061" max="13061" width="67.140625" customWidth="1"/>
    <col min="13062" max="13062" width="68.28515625" customWidth="1"/>
    <col min="13063" max="13063" width="20" customWidth="1"/>
    <col min="13064" max="13064" width="21.140625" customWidth="1"/>
    <col min="13313" max="13313" width="58.85546875" customWidth="1"/>
    <col min="13314" max="13314" width="15.28515625" customWidth="1"/>
    <col min="13315" max="13315" width="27" customWidth="1"/>
    <col min="13316" max="13316" width="25.85546875" customWidth="1"/>
    <col min="13317" max="13317" width="67.140625" customWidth="1"/>
    <col min="13318" max="13318" width="68.28515625" customWidth="1"/>
    <col min="13319" max="13319" width="20" customWidth="1"/>
    <col min="13320" max="13320" width="21.140625" customWidth="1"/>
    <col min="13569" max="13569" width="58.85546875" customWidth="1"/>
    <col min="13570" max="13570" width="15.28515625" customWidth="1"/>
    <col min="13571" max="13571" width="27" customWidth="1"/>
    <col min="13572" max="13572" width="25.85546875" customWidth="1"/>
    <col min="13573" max="13573" width="67.140625" customWidth="1"/>
    <col min="13574" max="13574" width="68.28515625" customWidth="1"/>
    <col min="13575" max="13575" width="20" customWidth="1"/>
    <col min="13576" max="13576" width="21.140625" customWidth="1"/>
    <col min="13825" max="13825" width="58.85546875" customWidth="1"/>
    <col min="13826" max="13826" width="15.28515625" customWidth="1"/>
    <col min="13827" max="13827" width="27" customWidth="1"/>
    <col min="13828" max="13828" width="25.85546875" customWidth="1"/>
    <col min="13829" max="13829" width="67.140625" customWidth="1"/>
    <col min="13830" max="13830" width="68.28515625" customWidth="1"/>
    <col min="13831" max="13831" width="20" customWidth="1"/>
    <col min="13832" max="13832" width="21.140625" customWidth="1"/>
    <col min="14081" max="14081" width="58.85546875" customWidth="1"/>
    <col min="14082" max="14082" width="15.28515625" customWidth="1"/>
    <col min="14083" max="14083" width="27" customWidth="1"/>
    <col min="14084" max="14084" width="25.85546875" customWidth="1"/>
    <col min="14085" max="14085" width="67.140625" customWidth="1"/>
    <col min="14086" max="14086" width="68.28515625" customWidth="1"/>
    <col min="14087" max="14087" width="20" customWidth="1"/>
    <col min="14088" max="14088" width="21.140625" customWidth="1"/>
    <col min="14337" max="14337" width="58.85546875" customWidth="1"/>
    <col min="14338" max="14338" width="15.28515625" customWidth="1"/>
    <col min="14339" max="14339" width="27" customWidth="1"/>
    <col min="14340" max="14340" width="25.85546875" customWidth="1"/>
    <col min="14341" max="14341" width="67.140625" customWidth="1"/>
    <col min="14342" max="14342" width="68.28515625" customWidth="1"/>
    <col min="14343" max="14343" width="20" customWidth="1"/>
    <col min="14344" max="14344" width="21.140625" customWidth="1"/>
    <col min="14593" max="14593" width="58.85546875" customWidth="1"/>
    <col min="14594" max="14594" width="15.28515625" customWidth="1"/>
    <col min="14595" max="14595" width="27" customWidth="1"/>
    <col min="14596" max="14596" width="25.85546875" customWidth="1"/>
    <col min="14597" max="14597" width="67.140625" customWidth="1"/>
    <col min="14598" max="14598" width="68.28515625" customWidth="1"/>
    <col min="14599" max="14599" width="20" customWidth="1"/>
    <col min="14600" max="14600" width="21.140625" customWidth="1"/>
    <col min="14849" max="14849" width="58.85546875" customWidth="1"/>
    <col min="14850" max="14850" width="15.28515625" customWidth="1"/>
    <col min="14851" max="14851" width="27" customWidth="1"/>
    <col min="14852" max="14852" width="25.85546875" customWidth="1"/>
    <col min="14853" max="14853" width="67.140625" customWidth="1"/>
    <col min="14854" max="14854" width="68.28515625" customWidth="1"/>
    <col min="14855" max="14855" width="20" customWidth="1"/>
    <col min="14856" max="14856" width="21.140625" customWidth="1"/>
    <col min="15105" max="15105" width="58.85546875" customWidth="1"/>
    <col min="15106" max="15106" width="15.28515625" customWidth="1"/>
    <col min="15107" max="15107" width="27" customWidth="1"/>
    <col min="15108" max="15108" width="25.85546875" customWidth="1"/>
    <col min="15109" max="15109" width="67.140625" customWidth="1"/>
    <col min="15110" max="15110" width="68.28515625" customWidth="1"/>
    <col min="15111" max="15111" width="20" customWidth="1"/>
    <col min="15112" max="15112" width="21.140625" customWidth="1"/>
    <col min="15361" max="15361" width="58.85546875" customWidth="1"/>
    <col min="15362" max="15362" width="15.28515625" customWidth="1"/>
    <col min="15363" max="15363" width="27" customWidth="1"/>
    <col min="15364" max="15364" width="25.85546875" customWidth="1"/>
    <col min="15365" max="15365" width="67.140625" customWidth="1"/>
    <col min="15366" max="15366" width="68.28515625" customWidth="1"/>
    <col min="15367" max="15367" width="20" customWidth="1"/>
    <col min="15368" max="15368" width="21.140625" customWidth="1"/>
    <col min="15617" max="15617" width="58.85546875" customWidth="1"/>
    <col min="15618" max="15618" width="15.28515625" customWidth="1"/>
    <col min="15619" max="15619" width="27" customWidth="1"/>
    <col min="15620" max="15620" width="25.85546875" customWidth="1"/>
    <col min="15621" max="15621" width="67.140625" customWidth="1"/>
    <col min="15622" max="15622" width="68.28515625" customWidth="1"/>
    <col min="15623" max="15623" width="20" customWidth="1"/>
    <col min="15624" max="15624" width="21.140625" customWidth="1"/>
    <col min="15873" max="15873" width="58.85546875" customWidth="1"/>
    <col min="15874" max="15874" width="15.28515625" customWidth="1"/>
    <col min="15875" max="15875" width="27" customWidth="1"/>
    <col min="15876" max="15876" width="25.85546875" customWidth="1"/>
    <col min="15877" max="15877" width="67.140625" customWidth="1"/>
    <col min="15878" max="15878" width="68.28515625" customWidth="1"/>
    <col min="15879" max="15879" width="20" customWidth="1"/>
    <col min="15880" max="15880" width="21.140625" customWidth="1"/>
    <col min="16129" max="16129" width="58.85546875" customWidth="1"/>
    <col min="16130" max="16130" width="15.28515625" customWidth="1"/>
    <col min="16131" max="16131" width="27" customWidth="1"/>
    <col min="16132" max="16132" width="25.85546875" customWidth="1"/>
    <col min="16133" max="16133" width="67.140625" customWidth="1"/>
    <col min="16134" max="16134" width="68.28515625" customWidth="1"/>
    <col min="16135" max="16135" width="20" customWidth="1"/>
    <col min="16136" max="16136" width="21.140625" customWidth="1"/>
  </cols>
  <sheetData>
    <row r="1" spans="1:8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s="21" customFormat="1">
      <c r="A2" s="21" t="s">
        <v>8</v>
      </c>
      <c r="B2" s="21">
        <v>1382215</v>
      </c>
      <c r="C2" s="21" t="s">
        <v>412</v>
      </c>
      <c r="D2" s="21" t="s">
        <v>15</v>
      </c>
      <c r="E2" s="21" t="s">
        <v>413</v>
      </c>
      <c r="F2" s="21" t="s">
        <v>16</v>
      </c>
      <c r="G2" s="21" t="s">
        <v>17</v>
      </c>
    </row>
    <row r="3" spans="1:8" s="21" customFormat="1">
      <c r="A3" s="21" t="s">
        <v>8</v>
      </c>
      <c r="B3" s="21">
        <v>1232543</v>
      </c>
      <c r="C3" s="21" t="s">
        <v>414</v>
      </c>
      <c r="D3" s="21" t="s">
        <v>15</v>
      </c>
      <c r="E3" s="21" t="s">
        <v>413</v>
      </c>
      <c r="F3" s="21" t="s">
        <v>12</v>
      </c>
      <c r="H3" s="21" t="s">
        <v>13</v>
      </c>
    </row>
    <row r="4" spans="1:8" s="21" customFormat="1">
      <c r="A4" s="21" t="s">
        <v>8</v>
      </c>
      <c r="B4" s="21">
        <v>1283829</v>
      </c>
      <c r="C4" s="21" t="s">
        <v>415</v>
      </c>
      <c r="D4" s="21" t="s">
        <v>10</v>
      </c>
      <c r="E4" s="21" t="s">
        <v>413</v>
      </c>
      <c r="F4" s="21" t="s">
        <v>12</v>
      </c>
      <c r="H4" s="21" t="s"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A41" sqref="A41"/>
    </sheetView>
  </sheetViews>
  <sheetFormatPr defaultRowHeight="15"/>
  <cols>
    <col min="1" max="1" width="29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58" bestFit="1" customWidth="1"/>
    <col min="7" max="7" width="67.85546875" bestFit="1" customWidth="1"/>
    <col min="8" max="8" width="17.42578125" bestFit="1" customWidth="1"/>
    <col min="9" max="9" width="18.85546875" bestFit="1" customWidth="1"/>
  </cols>
  <sheetData>
    <row r="1" spans="1:9">
      <c r="A1" s="25" t="s">
        <v>0</v>
      </c>
      <c r="B1" s="25" t="s">
        <v>1</v>
      </c>
      <c r="C1" s="25" t="s">
        <v>2</v>
      </c>
      <c r="D1" s="26"/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</row>
    <row r="2" spans="1:9" s="21" customFormat="1">
      <c r="A2" s="22" t="s">
        <v>8</v>
      </c>
      <c r="B2" s="22">
        <v>1244149</v>
      </c>
      <c r="C2" s="22" t="s">
        <v>437</v>
      </c>
      <c r="D2" s="22"/>
      <c r="E2" s="22" t="s">
        <v>73</v>
      </c>
      <c r="F2" s="22" t="s">
        <v>424</v>
      </c>
      <c r="G2" s="22" t="s">
        <v>12</v>
      </c>
      <c r="H2" s="22"/>
      <c r="I2" s="22" t="s">
        <v>13</v>
      </c>
    </row>
    <row r="3" spans="1:9" s="21" customFormat="1">
      <c r="A3" s="22" t="s">
        <v>8</v>
      </c>
      <c r="B3" s="22">
        <v>1382219</v>
      </c>
      <c r="C3" s="22" t="s">
        <v>433</v>
      </c>
      <c r="D3" s="22"/>
      <c r="E3" s="22" t="s">
        <v>15</v>
      </c>
      <c r="F3" s="22" t="s">
        <v>424</v>
      </c>
      <c r="G3" s="22" t="s">
        <v>16</v>
      </c>
      <c r="H3" s="22" t="s">
        <v>17</v>
      </c>
      <c r="I3" s="22"/>
    </row>
    <row r="4" spans="1:9" s="21" customFormat="1">
      <c r="A4" s="22" t="s">
        <v>8</v>
      </c>
      <c r="B4" s="22">
        <v>1186668</v>
      </c>
      <c r="C4" s="22" t="s">
        <v>435</v>
      </c>
      <c r="D4" s="22"/>
      <c r="E4" s="22" t="s">
        <v>15</v>
      </c>
      <c r="F4" s="22" t="s">
        <v>424</v>
      </c>
      <c r="G4" s="22" t="s">
        <v>28</v>
      </c>
      <c r="H4" s="22"/>
      <c r="I4" s="22" t="s">
        <v>13</v>
      </c>
    </row>
    <row r="5" spans="1:9" s="21" customFormat="1">
      <c r="A5" s="22" t="s">
        <v>8</v>
      </c>
      <c r="B5" s="22">
        <v>1232568</v>
      </c>
      <c r="C5" s="22" t="s">
        <v>436</v>
      </c>
      <c r="D5" s="22"/>
      <c r="E5" s="22" t="s">
        <v>15</v>
      </c>
      <c r="F5" s="22" t="s">
        <v>424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1283856</v>
      </c>
      <c r="C6" s="22" t="s">
        <v>423</v>
      </c>
      <c r="D6" s="22"/>
      <c r="E6" s="22" t="s">
        <v>10</v>
      </c>
      <c r="F6" s="22" t="s">
        <v>424</v>
      </c>
      <c r="G6" s="22" t="s">
        <v>12</v>
      </c>
      <c r="H6" s="22"/>
      <c r="I6" s="22" t="s">
        <v>13</v>
      </c>
    </row>
    <row r="7" spans="1:9" s="89" customFormat="1">
      <c r="A7" s="88" t="s">
        <v>8</v>
      </c>
      <c r="B7" s="88">
        <v>1463573</v>
      </c>
      <c r="C7" s="88" t="s">
        <v>425</v>
      </c>
      <c r="D7" s="88" t="s">
        <v>259</v>
      </c>
      <c r="E7" s="88" t="s">
        <v>87</v>
      </c>
      <c r="F7" s="88" t="s">
        <v>424</v>
      </c>
      <c r="G7" s="88" t="s">
        <v>135</v>
      </c>
      <c r="H7" s="88"/>
      <c r="I7" s="88" t="s">
        <v>13</v>
      </c>
    </row>
    <row r="8" spans="1:9" s="89" customFormat="1">
      <c r="A8" s="88" t="s">
        <v>8</v>
      </c>
      <c r="B8" s="88">
        <v>1463574</v>
      </c>
      <c r="C8" s="88" t="s">
        <v>426</v>
      </c>
      <c r="D8" s="88" t="s">
        <v>259</v>
      </c>
      <c r="E8" s="88" t="s">
        <v>87</v>
      </c>
      <c r="F8" s="88" t="s">
        <v>427</v>
      </c>
      <c r="G8" s="88" t="s">
        <v>428</v>
      </c>
      <c r="H8" s="88"/>
      <c r="I8" s="88" t="s">
        <v>13</v>
      </c>
    </row>
    <row r="9" spans="1:9" s="89" customFormat="1">
      <c r="A9" s="88" t="s">
        <v>8</v>
      </c>
      <c r="B9" s="88">
        <v>1463575</v>
      </c>
      <c r="C9" s="88" t="s">
        <v>429</v>
      </c>
      <c r="D9" s="88" t="s">
        <v>438</v>
      </c>
      <c r="E9" s="88" t="s">
        <v>149</v>
      </c>
      <c r="F9" s="88" t="s">
        <v>427</v>
      </c>
      <c r="G9" s="88" t="s">
        <v>430</v>
      </c>
      <c r="H9" s="88"/>
      <c r="I9" s="88" t="s">
        <v>37</v>
      </c>
    </row>
    <row r="10" spans="1:9" s="84" customFormat="1">
      <c r="A10" s="83" t="s">
        <v>8</v>
      </c>
      <c r="B10" s="83">
        <v>1463533</v>
      </c>
      <c r="C10" s="83" t="s">
        <v>418</v>
      </c>
      <c r="D10" s="83" t="s">
        <v>247</v>
      </c>
      <c r="E10" s="83" t="s">
        <v>38</v>
      </c>
      <c r="F10" s="83" t="s">
        <v>419</v>
      </c>
      <c r="G10" s="83" t="s">
        <v>420</v>
      </c>
      <c r="H10" s="83"/>
      <c r="I10" s="83" t="s">
        <v>41</v>
      </c>
    </row>
    <row r="11" spans="1:9" s="89" customFormat="1">
      <c r="A11" s="92" t="s">
        <v>8</v>
      </c>
      <c r="B11" s="88">
        <v>1496155</v>
      </c>
      <c r="C11" s="88" t="s">
        <v>434</v>
      </c>
      <c r="D11" s="92" t="s">
        <v>1037</v>
      </c>
      <c r="E11" s="88" t="s">
        <v>154</v>
      </c>
      <c r="F11" s="88" t="s">
        <v>128</v>
      </c>
      <c r="G11" s="88" t="s">
        <v>129</v>
      </c>
      <c r="H11" s="88"/>
      <c r="I11" s="88" t="s">
        <v>13</v>
      </c>
    </row>
    <row r="12" spans="1:9" s="89" customFormat="1">
      <c r="A12" s="88" t="s">
        <v>8</v>
      </c>
      <c r="B12" s="88">
        <v>1463565</v>
      </c>
      <c r="C12" s="88" t="s">
        <v>421</v>
      </c>
      <c r="D12" s="88" t="s">
        <v>439</v>
      </c>
      <c r="E12" s="88" t="s">
        <v>42</v>
      </c>
      <c r="F12" s="88" t="s">
        <v>43</v>
      </c>
      <c r="G12" s="88" t="s">
        <v>44</v>
      </c>
      <c r="H12" s="88"/>
      <c r="I12" s="88" t="s">
        <v>13</v>
      </c>
    </row>
    <row r="13" spans="1:9" s="89" customFormat="1">
      <c r="A13" s="88" t="s">
        <v>8</v>
      </c>
      <c r="B13" s="88">
        <v>1463566</v>
      </c>
      <c r="C13" s="88" t="s">
        <v>422</v>
      </c>
      <c r="D13" s="88" t="s">
        <v>439</v>
      </c>
      <c r="E13" s="88" t="s">
        <v>42</v>
      </c>
      <c r="F13" s="88" t="s">
        <v>43</v>
      </c>
      <c r="G13" s="88" t="s">
        <v>44</v>
      </c>
      <c r="H13" s="88"/>
      <c r="I13" s="88" t="s">
        <v>41</v>
      </c>
    </row>
    <row r="14" spans="1:9" s="89" customFormat="1">
      <c r="A14" s="88" t="s">
        <v>8</v>
      </c>
      <c r="B14" s="88">
        <v>1463524</v>
      </c>
      <c r="C14" s="88" t="s">
        <v>417</v>
      </c>
      <c r="D14" s="88" t="s">
        <v>441</v>
      </c>
      <c r="E14" s="88" t="s">
        <v>48</v>
      </c>
      <c r="F14" s="88" t="s">
        <v>49</v>
      </c>
      <c r="G14" s="88" t="s">
        <v>269</v>
      </c>
      <c r="H14" s="88"/>
      <c r="I14" s="88" t="s">
        <v>92</v>
      </c>
    </row>
    <row r="15" spans="1:9" s="87" customFormat="1">
      <c r="A15" s="86" t="s">
        <v>8</v>
      </c>
      <c r="B15" s="86">
        <v>1463583</v>
      </c>
      <c r="C15" s="86" t="s">
        <v>432</v>
      </c>
      <c r="D15" s="86" t="s">
        <v>442</v>
      </c>
      <c r="E15" s="86" t="s">
        <v>24</v>
      </c>
      <c r="F15" s="86" t="s">
        <v>25</v>
      </c>
      <c r="G15" s="86" t="s">
        <v>26</v>
      </c>
      <c r="H15" s="86"/>
      <c r="I15" s="86" t="s">
        <v>13</v>
      </c>
    </row>
    <row r="16" spans="1:9" s="21" customFormat="1">
      <c r="A16" s="22" t="s">
        <v>8</v>
      </c>
      <c r="B16" s="22">
        <v>1463582</v>
      </c>
      <c r="C16" s="22" t="s">
        <v>431</v>
      </c>
      <c r="D16" s="22"/>
      <c r="E16" s="22" t="s">
        <v>19</v>
      </c>
      <c r="F16" s="22" t="s">
        <v>424</v>
      </c>
      <c r="G16" s="22" t="s">
        <v>64</v>
      </c>
      <c r="H16" s="22"/>
      <c r="I16" s="22" t="s">
        <v>13</v>
      </c>
    </row>
    <row r="17" spans="1:9" s="89" customFormat="1">
      <c r="A17" s="88" t="s">
        <v>8</v>
      </c>
      <c r="B17" s="88">
        <v>1463558</v>
      </c>
      <c r="C17" s="88" t="s">
        <v>416</v>
      </c>
      <c r="D17" s="88" t="s">
        <v>443</v>
      </c>
      <c r="E17" s="88" t="s">
        <v>117</v>
      </c>
      <c r="F17" s="88" t="s">
        <v>118</v>
      </c>
      <c r="G17" s="88" t="s">
        <v>119</v>
      </c>
      <c r="H17" s="88"/>
      <c r="I17" s="88" t="s">
        <v>120</v>
      </c>
    </row>
    <row r="21" spans="1:9">
      <c r="C21" t="s">
        <v>1038</v>
      </c>
    </row>
    <row r="22" spans="1:9">
      <c r="C22">
        <f>C12+C13+C11</f>
        <v>1178.44</v>
      </c>
    </row>
    <row r="24" spans="1:9">
      <c r="C24" t="s">
        <v>444</v>
      </c>
    </row>
    <row r="25" spans="1:9">
      <c r="C25">
        <f>C7+C8+C9</f>
        <v>8267.23</v>
      </c>
    </row>
    <row r="28" spans="1:9">
      <c r="C28" t="s">
        <v>808</v>
      </c>
    </row>
    <row r="29" spans="1:9">
      <c r="C29" t="str">
        <f>C14</f>
        <v>2,570</v>
      </c>
    </row>
    <row r="32" spans="1:9">
      <c r="C32" t="s">
        <v>724</v>
      </c>
    </row>
    <row r="33" spans="3:3">
      <c r="C33" t="str">
        <f>C17</f>
        <v>0,516</v>
      </c>
    </row>
  </sheetData>
  <sortState ref="A2:I17">
    <sortCondition descending="1" ref="E1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C22" sqref="C22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66.140625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33" t="s">
        <v>0</v>
      </c>
      <c r="B1" s="33" t="s">
        <v>1</v>
      </c>
      <c r="C1" s="33" t="s">
        <v>2</v>
      </c>
      <c r="D1" s="33"/>
      <c r="E1" s="33" t="s">
        <v>3</v>
      </c>
      <c r="F1" s="33" t="s">
        <v>4</v>
      </c>
      <c r="G1" s="33" t="s">
        <v>5</v>
      </c>
      <c r="H1" s="33" t="s">
        <v>6</v>
      </c>
      <c r="I1" s="33" t="s">
        <v>7</v>
      </c>
    </row>
    <row r="2" spans="1:9" s="82" customFormat="1">
      <c r="A2" s="80" t="s">
        <v>8</v>
      </c>
      <c r="B2" s="80">
        <v>1487703</v>
      </c>
      <c r="C2" s="80" t="s">
        <v>449</v>
      </c>
      <c r="D2" s="80" t="s">
        <v>462</v>
      </c>
      <c r="E2" s="80" t="s">
        <v>93</v>
      </c>
      <c r="F2" s="80" t="s">
        <v>88</v>
      </c>
      <c r="G2" s="80" t="s">
        <v>91</v>
      </c>
      <c r="H2" s="80"/>
      <c r="I2" s="80" t="s">
        <v>13</v>
      </c>
    </row>
    <row r="3" spans="1:9" s="21" customFormat="1">
      <c r="A3" s="22" t="s">
        <v>8</v>
      </c>
      <c r="B3" s="22">
        <v>1382224</v>
      </c>
      <c r="C3" s="22" t="s">
        <v>446</v>
      </c>
      <c r="D3" s="22"/>
      <c r="E3" s="22" t="s">
        <v>15</v>
      </c>
      <c r="F3" s="22" t="s">
        <v>447</v>
      </c>
      <c r="G3" s="22" t="s">
        <v>16</v>
      </c>
      <c r="H3" s="22" t="s">
        <v>17</v>
      </c>
      <c r="I3" s="22"/>
    </row>
    <row r="4" spans="1:9" s="21" customFormat="1">
      <c r="A4" s="22" t="s">
        <v>8</v>
      </c>
      <c r="B4" s="22">
        <v>1186678</v>
      </c>
      <c r="C4" s="22" t="s">
        <v>450</v>
      </c>
      <c r="D4" s="22"/>
      <c r="E4" s="22" t="s">
        <v>15</v>
      </c>
      <c r="F4" s="22" t="s">
        <v>447</v>
      </c>
      <c r="G4" s="22" t="s">
        <v>28</v>
      </c>
      <c r="H4" s="22"/>
      <c r="I4" s="22" t="s">
        <v>13</v>
      </c>
    </row>
    <row r="5" spans="1:9" s="21" customFormat="1">
      <c r="A5" s="22" t="s">
        <v>8</v>
      </c>
      <c r="B5" s="22">
        <v>1302913</v>
      </c>
      <c r="C5" s="22" t="s">
        <v>451</v>
      </c>
      <c r="D5" s="22"/>
      <c r="E5" s="22" t="s">
        <v>10</v>
      </c>
      <c r="F5" s="22" t="s">
        <v>452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1302925</v>
      </c>
      <c r="C6" s="22" t="s">
        <v>454</v>
      </c>
      <c r="D6" s="22"/>
      <c r="E6" s="22" t="s">
        <v>10</v>
      </c>
      <c r="F6" s="22" t="s">
        <v>95</v>
      </c>
      <c r="G6" s="22" t="s">
        <v>12</v>
      </c>
      <c r="H6" s="22"/>
      <c r="I6" s="22" t="s">
        <v>13</v>
      </c>
    </row>
    <row r="7" spans="1:9" s="21" customFormat="1">
      <c r="A7" s="22" t="s">
        <v>8</v>
      </c>
      <c r="B7" s="22">
        <v>1302944</v>
      </c>
      <c r="C7" s="22" t="s">
        <v>455</v>
      </c>
      <c r="D7" s="22"/>
      <c r="E7" s="22" t="s">
        <v>10</v>
      </c>
      <c r="F7" s="22" t="s">
        <v>447</v>
      </c>
      <c r="G7" s="22" t="s">
        <v>12</v>
      </c>
      <c r="H7" s="22"/>
      <c r="I7" s="22" t="s">
        <v>13</v>
      </c>
    </row>
    <row r="8" spans="1:9" s="84" customFormat="1">
      <c r="A8" s="83" t="s">
        <v>8</v>
      </c>
      <c r="B8" s="83">
        <v>1484464</v>
      </c>
      <c r="C8" s="83" t="s">
        <v>457</v>
      </c>
      <c r="D8" s="83"/>
      <c r="E8" s="83" t="s">
        <v>85</v>
      </c>
      <c r="F8" s="83" t="s">
        <v>121</v>
      </c>
      <c r="G8" s="83" t="s">
        <v>191</v>
      </c>
      <c r="H8" s="83"/>
      <c r="I8" s="83" t="s">
        <v>13</v>
      </c>
    </row>
    <row r="9" spans="1:9" s="84" customFormat="1">
      <c r="A9" s="83" t="s">
        <v>8</v>
      </c>
      <c r="B9" s="83">
        <v>1484477</v>
      </c>
      <c r="C9" s="83" t="s">
        <v>459</v>
      </c>
      <c r="D9" s="83"/>
      <c r="E9" s="83" t="s">
        <v>85</v>
      </c>
      <c r="F9" s="83" t="s">
        <v>121</v>
      </c>
      <c r="G9" s="83" t="s">
        <v>122</v>
      </c>
      <c r="H9" s="83"/>
      <c r="I9" s="83" t="s">
        <v>41</v>
      </c>
    </row>
    <row r="10" spans="1:9" s="21" customFormat="1">
      <c r="A10" s="22" t="s">
        <v>8</v>
      </c>
      <c r="B10" s="22">
        <v>1498596</v>
      </c>
      <c r="C10" s="22" t="s">
        <v>460</v>
      </c>
      <c r="D10" s="22"/>
      <c r="E10" s="22" t="s">
        <v>66</v>
      </c>
      <c r="F10" s="22" t="s">
        <v>67</v>
      </c>
      <c r="G10" s="22" t="s">
        <v>12</v>
      </c>
      <c r="H10" s="22"/>
      <c r="I10" s="22" t="s">
        <v>13</v>
      </c>
    </row>
    <row r="11" spans="1:9" s="89" customFormat="1">
      <c r="A11" s="88" t="s">
        <v>8</v>
      </c>
      <c r="B11" s="88">
        <v>1487698</v>
      </c>
      <c r="C11" s="88" t="s">
        <v>448</v>
      </c>
      <c r="D11" s="88" t="s">
        <v>444</v>
      </c>
      <c r="E11" s="88" t="s">
        <v>87</v>
      </c>
      <c r="F11" s="88" t="s">
        <v>88</v>
      </c>
      <c r="G11" s="88" t="s">
        <v>89</v>
      </c>
      <c r="H11" s="88"/>
      <c r="I11" s="88" t="s">
        <v>13</v>
      </c>
    </row>
    <row r="12" spans="1:9" s="89" customFormat="1">
      <c r="A12" s="88" t="s">
        <v>8</v>
      </c>
      <c r="B12" s="88">
        <v>1487689</v>
      </c>
      <c r="C12" s="88" t="s">
        <v>445</v>
      </c>
      <c r="D12" s="88" t="s">
        <v>444</v>
      </c>
      <c r="E12" s="88" t="s">
        <v>145</v>
      </c>
      <c r="F12" s="88" t="s">
        <v>88</v>
      </c>
      <c r="G12" s="88" t="s">
        <v>89</v>
      </c>
      <c r="H12" s="88"/>
      <c r="I12" s="88" t="s">
        <v>13</v>
      </c>
    </row>
    <row r="13" spans="1:9" s="89" customFormat="1">
      <c r="A13" s="88" t="s">
        <v>8</v>
      </c>
      <c r="B13" s="88">
        <v>1498293</v>
      </c>
      <c r="C13" s="88" t="s">
        <v>458</v>
      </c>
      <c r="D13" s="88" t="s">
        <v>461</v>
      </c>
      <c r="E13" s="88" t="s">
        <v>48</v>
      </c>
      <c r="F13" s="88" t="s">
        <v>49</v>
      </c>
      <c r="G13" s="88" t="s">
        <v>112</v>
      </c>
      <c r="H13" s="88"/>
      <c r="I13" s="88" t="s">
        <v>92</v>
      </c>
    </row>
    <row r="14" spans="1:9" s="87" customFormat="1">
      <c r="A14" s="86" t="s">
        <v>8</v>
      </c>
      <c r="B14" s="86">
        <v>1487786</v>
      </c>
      <c r="C14" s="86" t="s">
        <v>456</v>
      </c>
      <c r="D14" s="86" t="s">
        <v>442</v>
      </c>
      <c r="E14" s="86" t="s">
        <v>24</v>
      </c>
      <c r="F14" s="86" t="s">
        <v>25</v>
      </c>
      <c r="G14" s="86" t="s">
        <v>26</v>
      </c>
      <c r="H14" s="86"/>
      <c r="I14" s="86" t="s">
        <v>13</v>
      </c>
    </row>
    <row r="15" spans="1:9" s="21" customFormat="1">
      <c r="A15" s="22" t="s">
        <v>8</v>
      </c>
      <c r="B15" s="22">
        <v>1420940</v>
      </c>
      <c r="C15" s="22" t="s">
        <v>453</v>
      </c>
      <c r="D15" s="22"/>
      <c r="E15" s="22" t="s">
        <v>19</v>
      </c>
      <c r="F15" s="22" t="s">
        <v>447</v>
      </c>
      <c r="G15" s="22" t="s">
        <v>12</v>
      </c>
      <c r="H15" s="22"/>
      <c r="I15" s="22" t="s">
        <v>13</v>
      </c>
    </row>
    <row r="20" spans="2:3">
      <c r="B20" t="s">
        <v>253</v>
      </c>
      <c r="C20" t="s">
        <v>720</v>
      </c>
    </row>
    <row r="21" spans="2:3">
      <c r="B21">
        <f>C8+C9</f>
        <v>1.002</v>
      </c>
      <c r="C21">
        <f>C11+C12</f>
        <v>1140.18</v>
      </c>
    </row>
  </sheetData>
  <sortState ref="A2:I15">
    <sortCondition descending="1" ref="E1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D23" sqref="D23"/>
    </sheetView>
  </sheetViews>
  <sheetFormatPr defaultRowHeight="15"/>
  <cols>
    <col min="1" max="1" width="58.85546875" style="2" customWidth="1"/>
    <col min="2" max="2" width="15.28515625" style="2" customWidth="1"/>
    <col min="3" max="4" width="27" style="2" customWidth="1"/>
    <col min="5" max="5" width="25.85546875" style="2" customWidth="1"/>
    <col min="6" max="6" width="83.7109375" style="2" customWidth="1"/>
    <col min="7" max="7" width="73" style="2" customWidth="1"/>
    <col min="8" max="8" width="20" style="2" customWidth="1"/>
    <col min="9" max="9" width="21.140625" style="2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83.7109375" style="2" customWidth="1"/>
    <col min="263" max="263" width="73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83.7109375" style="2" customWidth="1"/>
    <col min="519" max="519" width="73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83.7109375" style="2" customWidth="1"/>
    <col min="775" max="775" width="73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83.7109375" style="2" customWidth="1"/>
    <col min="1031" max="1031" width="73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83.7109375" style="2" customWidth="1"/>
    <col min="1287" max="1287" width="73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83.7109375" style="2" customWidth="1"/>
    <col min="1543" max="1543" width="73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83.7109375" style="2" customWidth="1"/>
    <col min="1799" max="1799" width="73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83.7109375" style="2" customWidth="1"/>
    <col min="2055" max="2055" width="73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83.7109375" style="2" customWidth="1"/>
    <col min="2311" max="2311" width="73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83.7109375" style="2" customWidth="1"/>
    <col min="2567" max="2567" width="73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83.7109375" style="2" customWidth="1"/>
    <col min="2823" max="2823" width="73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83.7109375" style="2" customWidth="1"/>
    <col min="3079" max="3079" width="73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83.7109375" style="2" customWidth="1"/>
    <col min="3335" max="3335" width="73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83.7109375" style="2" customWidth="1"/>
    <col min="3591" max="3591" width="73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83.7109375" style="2" customWidth="1"/>
    <col min="3847" max="3847" width="73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83.7109375" style="2" customWidth="1"/>
    <col min="4103" max="4103" width="73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83.7109375" style="2" customWidth="1"/>
    <col min="4359" max="4359" width="73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83.7109375" style="2" customWidth="1"/>
    <col min="4615" max="4615" width="73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83.7109375" style="2" customWidth="1"/>
    <col min="4871" max="4871" width="73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83.7109375" style="2" customWidth="1"/>
    <col min="5127" max="5127" width="73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83.7109375" style="2" customWidth="1"/>
    <col min="5383" max="5383" width="73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83.7109375" style="2" customWidth="1"/>
    <col min="5639" max="5639" width="73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83.7109375" style="2" customWidth="1"/>
    <col min="5895" max="5895" width="73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83.7109375" style="2" customWidth="1"/>
    <col min="6151" max="6151" width="73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83.7109375" style="2" customWidth="1"/>
    <col min="6407" max="6407" width="73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83.7109375" style="2" customWidth="1"/>
    <col min="6663" max="6663" width="73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83.7109375" style="2" customWidth="1"/>
    <col min="6919" max="6919" width="73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83.7109375" style="2" customWidth="1"/>
    <col min="7175" max="7175" width="73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83.7109375" style="2" customWidth="1"/>
    <col min="7431" max="7431" width="73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83.7109375" style="2" customWidth="1"/>
    <col min="7687" max="7687" width="73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83.7109375" style="2" customWidth="1"/>
    <col min="7943" max="7943" width="73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83.7109375" style="2" customWidth="1"/>
    <col min="8199" max="8199" width="73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83.7109375" style="2" customWidth="1"/>
    <col min="8455" max="8455" width="73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83.7109375" style="2" customWidth="1"/>
    <col min="8711" max="8711" width="73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83.7109375" style="2" customWidth="1"/>
    <col min="8967" max="8967" width="73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83.7109375" style="2" customWidth="1"/>
    <col min="9223" max="9223" width="73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83.7109375" style="2" customWidth="1"/>
    <col min="9479" max="9479" width="73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83.7109375" style="2" customWidth="1"/>
    <col min="9735" max="9735" width="73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83.7109375" style="2" customWidth="1"/>
    <col min="9991" max="9991" width="73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83.7109375" style="2" customWidth="1"/>
    <col min="10247" max="10247" width="73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83.7109375" style="2" customWidth="1"/>
    <col min="10503" max="10503" width="73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83.7109375" style="2" customWidth="1"/>
    <col min="10759" max="10759" width="73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83.7109375" style="2" customWidth="1"/>
    <col min="11015" max="11015" width="73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83.7109375" style="2" customWidth="1"/>
    <col min="11271" max="11271" width="73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83.7109375" style="2" customWidth="1"/>
    <col min="11527" max="11527" width="73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83.7109375" style="2" customWidth="1"/>
    <col min="11783" max="11783" width="73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83.7109375" style="2" customWidth="1"/>
    <col min="12039" max="12039" width="73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83.7109375" style="2" customWidth="1"/>
    <col min="12295" max="12295" width="73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83.7109375" style="2" customWidth="1"/>
    <col min="12551" max="12551" width="73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83.7109375" style="2" customWidth="1"/>
    <col min="12807" max="12807" width="73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83.7109375" style="2" customWidth="1"/>
    <col min="13063" max="13063" width="73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83.7109375" style="2" customWidth="1"/>
    <col min="13319" max="13319" width="73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83.7109375" style="2" customWidth="1"/>
    <col min="13575" max="13575" width="73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83.7109375" style="2" customWidth="1"/>
    <col min="13831" max="13831" width="73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83.7109375" style="2" customWidth="1"/>
    <col min="14087" max="14087" width="73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83.7109375" style="2" customWidth="1"/>
    <col min="14343" max="14343" width="73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83.7109375" style="2" customWidth="1"/>
    <col min="14599" max="14599" width="73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83.7109375" style="2" customWidth="1"/>
    <col min="14855" max="14855" width="73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83.7109375" style="2" customWidth="1"/>
    <col min="15111" max="15111" width="73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83.7109375" style="2" customWidth="1"/>
    <col min="15367" max="15367" width="73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83.7109375" style="2" customWidth="1"/>
    <col min="15623" max="15623" width="73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83.7109375" style="2" customWidth="1"/>
    <col min="15879" max="15879" width="73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83.7109375" style="2" customWidth="1"/>
    <col min="16135" max="16135" width="73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8</v>
      </c>
      <c r="B2" s="3">
        <v>1398050</v>
      </c>
      <c r="C2" s="3" t="s">
        <v>463</v>
      </c>
      <c r="E2" s="3" t="s">
        <v>15</v>
      </c>
      <c r="F2" s="3" t="s">
        <v>464</v>
      </c>
      <c r="G2" s="3" t="s">
        <v>12</v>
      </c>
      <c r="I2" s="3" t="s">
        <v>92</v>
      </c>
    </row>
    <row r="3" spans="1:9" s="3" customFormat="1">
      <c r="A3" s="3" t="s">
        <v>8</v>
      </c>
      <c r="B3" s="3">
        <v>1382231</v>
      </c>
      <c r="C3" s="3" t="s">
        <v>466</v>
      </c>
      <c r="E3" s="3" t="s">
        <v>15</v>
      </c>
      <c r="F3" s="3" t="s">
        <v>464</v>
      </c>
      <c r="G3" s="3" t="s">
        <v>16</v>
      </c>
      <c r="H3" s="3" t="s">
        <v>17</v>
      </c>
    </row>
    <row r="4" spans="1:9" s="97" customFormat="1">
      <c r="A4" s="97" t="s">
        <v>8</v>
      </c>
      <c r="B4" s="97">
        <v>1399482</v>
      </c>
      <c r="C4" s="97" t="s">
        <v>484</v>
      </c>
      <c r="D4" s="97" t="s">
        <v>259</v>
      </c>
      <c r="E4" s="97" t="s">
        <v>310</v>
      </c>
      <c r="F4" s="97" t="s">
        <v>485</v>
      </c>
      <c r="G4" s="97" t="s">
        <v>36</v>
      </c>
      <c r="I4" s="97" t="s">
        <v>37</v>
      </c>
    </row>
    <row r="5" spans="1:9" s="3" customFormat="1">
      <c r="A5" s="3" t="s">
        <v>8</v>
      </c>
      <c r="B5" s="3">
        <v>1345399</v>
      </c>
      <c r="C5" s="3" t="s">
        <v>471</v>
      </c>
      <c r="E5" s="3" t="s">
        <v>10</v>
      </c>
      <c r="F5" s="3" t="s">
        <v>25</v>
      </c>
      <c r="G5" s="3" t="s">
        <v>12</v>
      </c>
      <c r="I5" s="3" t="s">
        <v>13</v>
      </c>
    </row>
    <row r="6" spans="1:9" s="3" customFormat="1">
      <c r="A6" s="3" t="s">
        <v>8</v>
      </c>
      <c r="B6" s="3">
        <v>1345401</v>
      </c>
      <c r="C6" s="3" t="s">
        <v>472</v>
      </c>
      <c r="E6" s="3" t="s">
        <v>10</v>
      </c>
      <c r="F6" s="3" t="s">
        <v>452</v>
      </c>
      <c r="G6" s="3" t="s">
        <v>12</v>
      </c>
      <c r="I6" s="3" t="s">
        <v>13</v>
      </c>
    </row>
    <row r="7" spans="1:9" s="3" customFormat="1">
      <c r="A7" s="3" t="s">
        <v>8</v>
      </c>
      <c r="B7" s="3">
        <v>1345404</v>
      </c>
      <c r="C7" s="3" t="s">
        <v>473</v>
      </c>
      <c r="E7" s="3" t="s">
        <v>10</v>
      </c>
      <c r="F7" s="3" t="s">
        <v>464</v>
      </c>
      <c r="G7" s="3" t="s">
        <v>12</v>
      </c>
      <c r="I7" s="3" t="s">
        <v>13</v>
      </c>
    </row>
    <row r="8" spans="1:9" s="3" customFormat="1">
      <c r="A8" s="3" t="s">
        <v>8</v>
      </c>
      <c r="B8" s="3">
        <v>1345412</v>
      </c>
      <c r="C8" s="3" t="s">
        <v>477</v>
      </c>
      <c r="E8" s="3" t="s">
        <v>10</v>
      </c>
      <c r="F8" s="3" t="s">
        <v>478</v>
      </c>
      <c r="G8" s="3" t="s">
        <v>12</v>
      </c>
      <c r="I8" s="3" t="s">
        <v>13</v>
      </c>
    </row>
    <row r="9" spans="1:9" s="99" customFormat="1">
      <c r="A9" s="99" t="s">
        <v>8</v>
      </c>
      <c r="B9" s="99">
        <v>1422000</v>
      </c>
      <c r="C9" s="99" t="s">
        <v>483</v>
      </c>
      <c r="D9" s="99" t="s">
        <v>258</v>
      </c>
      <c r="E9" s="99" t="s">
        <v>80</v>
      </c>
      <c r="F9" s="99" t="s">
        <v>240</v>
      </c>
      <c r="G9" s="99" t="s">
        <v>82</v>
      </c>
      <c r="I9" s="99" t="s">
        <v>13</v>
      </c>
    </row>
    <row r="10" spans="1:9" s="99" customFormat="1">
      <c r="A10" s="99" t="s">
        <v>8</v>
      </c>
      <c r="B10" s="99">
        <v>1421951</v>
      </c>
      <c r="C10" s="99" t="s">
        <v>475</v>
      </c>
      <c r="D10" s="99" t="s">
        <v>258</v>
      </c>
      <c r="E10" s="99" t="s">
        <v>83</v>
      </c>
      <c r="F10" s="99" t="s">
        <v>240</v>
      </c>
      <c r="G10" s="99" t="s">
        <v>82</v>
      </c>
      <c r="I10" s="99" t="s">
        <v>13</v>
      </c>
    </row>
    <row r="11" spans="1:9" s="99" customFormat="1">
      <c r="A11" s="99" t="s">
        <v>8</v>
      </c>
      <c r="B11" s="99">
        <v>1421969</v>
      </c>
      <c r="C11" s="99" t="s">
        <v>479</v>
      </c>
      <c r="D11" s="99" t="s">
        <v>258</v>
      </c>
      <c r="E11" s="99" t="s">
        <v>83</v>
      </c>
      <c r="F11" s="99" t="s">
        <v>214</v>
      </c>
      <c r="G11" s="99" t="s">
        <v>82</v>
      </c>
      <c r="I11" s="99" t="s">
        <v>13</v>
      </c>
    </row>
    <row r="12" spans="1:9" s="99" customFormat="1">
      <c r="A12" s="99" t="s">
        <v>8</v>
      </c>
      <c r="B12" s="99">
        <v>1422025</v>
      </c>
      <c r="C12" s="99" t="s">
        <v>490</v>
      </c>
      <c r="D12" s="99" t="s">
        <v>258</v>
      </c>
      <c r="E12" s="99" t="s">
        <v>83</v>
      </c>
      <c r="F12" s="99" t="s">
        <v>240</v>
      </c>
      <c r="G12" s="99" t="s">
        <v>82</v>
      </c>
      <c r="I12" s="99" t="s">
        <v>41</v>
      </c>
    </row>
    <row r="13" spans="1:9" s="99" customFormat="1">
      <c r="A13" s="99" t="s">
        <v>8</v>
      </c>
      <c r="B13" s="99">
        <v>1422035</v>
      </c>
      <c r="C13" s="99" t="s">
        <v>493</v>
      </c>
      <c r="D13" s="99" t="s">
        <v>258</v>
      </c>
      <c r="E13" s="99" t="s">
        <v>83</v>
      </c>
      <c r="F13" s="99" t="s">
        <v>214</v>
      </c>
      <c r="G13" s="99" t="s">
        <v>82</v>
      </c>
      <c r="I13" s="99" t="s">
        <v>41</v>
      </c>
    </row>
    <row r="14" spans="1:9" s="99" customFormat="1">
      <c r="A14" s="99" t="s">
        <v>8</v>
      </c>
      <c r="B14" s="99">
        <v>1422010</v>
      </c>
      <c r="C14" s="99" t="s">
        <v>486</v>
      </c>
      <c r="D14" s="99" t="s">
        <v>258</v>
      </c>
      <c r="E14" s="99" t="s">
        <v>85</v>
      </c>
      <c r="F14" s="99" t="s">
        <v>76</v>
      </c>
      <c r="G14" s="99" t="s">
        <v>241</v>
      </c>
      <c r="I14" s="99" t="s">
        <v>41</v>
      </c>
    </row>
    <row r="15" spans="1:9" s="99" customFormat="1">
      <c r="A15" s="99" t="s">
        <v>8</v>
      </c>
      <c r="B15" s="99">
        <v>1422018</v>
      </c>
      <c r="C15" s="99" t="s">
        <v>488</v>
      </c>
      <c r="D15" s="99" t="s">
        <v>258</v>
      </c>
      <c r="E15" s="99" t="s">
        <v>85</v>
      </c>
      <c r="F15" s="99" t="s">
        <v>214</v>
      </c>
      <c r="G15" s="99" t="s">
        <v>241</v>
      </c>
      <c r="I15" s="99" t="s">
        <v>41</v>
      </c>
    </row>
    <row r="16" spans="1:9" s="95" customFormat="1">
      <c r="A16" s="95" t="s">
        <v>8</v>
      </c>
      <c r="B16" s="95">
        <v>1399542</v>
      </c>
      <c r="C16" s="95" t="s">
        <v>494</v>
      </c>
      <c r="D16" s="95" t="s">
        <v>263</v>
      </c>
      <c r="E16" s="95" t="s">
        <v>30</v>
      </c>
      <c r="F16" s="95" t="s">
        <v>31</v>
      </c>
      <c r="G16" s="95" t="s">
        <v>32</v>
      </c>
      <c r="I16" s="95" t="s">
        <v>13</v>
      </c>
    </row>
    <row r="17" spans="1:9" s="3" customFormat="1">
      <c r="A17" s="3" t="s">
        <v>8</v>
      </c>
      <c r="B17" s="3">
        <v>1398074</v>
      </c>
      <c r="C17" s="3" t="s">
        <v>465</v>
      </c>
      <c r="E17" s="3" t="s">
        <v>66</v>
      </c>
      <c r="F17" s="3" t="s">
        <v>67</v>
      </c>
      <c r="G17" s="3" t="s">
        <v>12</v>
      </c>
      <c r="I17" s="3" t="s">
        <v>13</v>
      </c>
    </row>
    <row r="18" spans="1:9" s="97" customFormat="1">
      <c r="A18" s="97" t="s">
        <v>8</v>
      </c>
      <c r="B18" s="97">
        <v>1399506</v>
      </c>
      <c r="C18" s="97" t="s">
        <v>491</v>
      </c>
      <c r="D18" s="97" t="s">
        <v>259</v>
      </c>
      <c r="E18" s="97" t="s">
        <v>87</v>
      </c>
      <c r="F18" s="97" t="s">
        <v>485</v>
      </c>
      <c r="G18" s="97" t="s">
        <v>492</v>
      </c>
      <c r="I18" s="97" t="s">
        <v>13</v>
      </c>
    </row>
    <row r="19" spans="1:9" s="99" customFormat="1">
      <c r="A19" s="99" t="s">
        <v>8</v>
      </c>
      <c r="B19" s="99">
        <v>1432193</v>
      </c>
      <c r="C19" s="99" t="s">
        <v>476</v>
      </c>
      <c r="D19" s="99" t="s">
        <v>258</v>
      </c>
      <c r="E19" s="99" t="s">
        <v>213</v>
      </c>
      <c r="F19" s="99" t="s">
        <v>214</v>
      </c>
      <c r="G19" s="99" t="s">
        <v>82</v>
      </c>
      <c r="I19" s="99" t="s">
        <v>13</v>
      </c>
    </row>
    <row r="20" spans="1:9" s="97" customFormat="1">
      <c r="A20" s="97" t="s">
        <v>8</v>
      </c>
      <c r="B20" s="97">
        <v>1398170</v>
      </c>
      <c r="C20" s="97" t="s">
        <v>480</v>
      </c>
      <c r="D20" s="97" t="s">
        <v>313</v>
      </c>
      <c r="E20" s="97" t="s">
        <v>42</v>
      </c>
      <c r="F20" s="97" t="s">
        <v>481</v>
      </c>
      <c r="G20" s="97" t="s">
        <v>482</v>
      </c>
      <c r="I20" s="97" t="s">
        <v>41</v>
      </c>
    </row>
    <row r="21" spans="1:9" s="94" customFormat="1">
      <c r="A21" s="94" t="s">
        <v>8</v>
      </c>
      <c r="B21" s="94">
        <v>1398135</v>
      </c>
      <c r="C21" s="94" t="s">
        <v>470</v>
      </c>
      <c r="D21" s="94" t="s">
        <v>292</v>
      </c>
      <c r="E21" s="94" t="s">
        <v>24</v>
      </c>
      <c r="F21" s="94" t="s">
        <v>57</v>
      </c>
      <c r="G21" s="94" t="s">
        <v>26</v>
      </c>
      <c r="I21" s="94" t="s">
        <v>13</v>
      </c>
    </row>
    <row r="22" spans="1:9" s="94" customFormat="1">
      <c r="A22" s="94" t="s">
        <v>8</v>
      </c>
      <c r="B22" s="94">
        <v>1431492</v>
      </c>
      <c r="C22" s="94" t="s">
        <v>489</v>
      </c>
      <c r="D22" s="94" t="s">
        <v>292</v>
      </c>
      <c r="E22" s="94" t="s">
        <v>24</v>
      </c>
      <c r="F22" s="94" t="s">
        <v>53</v>
      </c>
      <c r="G22" s="94" t="s">
        <v>54</v>
      </c>
      <c r="I22" s="94" t="s">
        <v>41</v>
      </c>
    </row>
    <row r="23" spans="1:9" s="3" customFormat="1">
      <c r="A23" s="3" t="s">
        <v>8</v>
      </c>
      <c r="B23" s="3">
        <v>1398109</v>
      </c>
      <c r="C23" s="3" t="s">
        <v>467</v>
      </c>
      <c r="E23" s="3" t="s">
        <v>19</v>
      </c>
      <c r="F23" s="3" t="s">
        <v>464</v>
      </c>
      <c r="G23" s="3" t="s">
        <v>64</v>
      </c>
      <c r="I23" s="3" t="s">
        <v>13</v>
      </c>
    </row>
    <row r="24" spans="1:9" s="3" customFormat="1">
      <c r="A24" s="3" t="s">
        <v>8</v>
      </c>
      <c r="B24" s="3">
        <v>1398116</v>
      </c>
      <c r="C24" s="3" t="s">
        <v>468</v>
      </c>
      <c r="E24" s="3" t="s">
        <v>19</v>
      </c>
      <c r="F24" s="3" t="s">
        <v>464</v>
      </c>
      <c r="G24" s="3" t="s">
        <v>62</v>
      </c>
      <c r="I24" s="3" t="s">
        <v>13</v>
      </c>
    </row>
    <row r="25" spans="1:9" s="94" customFormat="1">
      <c r="A25" s="94" t="s">
        <v>8</v>
      </c>
      <c r="B25" s="94">
        <v>1432188</v>
      </c>
      <c r="C25" s="94" t="s">
        <v>474</v>
      </c>
      <c r="D25" s="94" t="s">
        <v>495</v>
      </c>
      <c r="E25" s="94" t="s">
        <v>52</v>
      </c>
      <c r="F25" s="94" t="s">
        <v>53</v>
      </c>
      <c r="G25" s="94" t="s">
        <v>54</v>
      </c>
      <c r="I25" s="94" t="s">
        <v>13</v>
      </c>
    </row>
    <row r="26" spans="1:9" s="94" customFormat="1">
      <c r="A26" s="94" t="s">
        <v>8</v>
      </c>
      <c r="B26" s="94">
        <v>1432182</v>
      </c>
      <c r="C26" s="94" t="s">
        <v>469</v>
      </c>
      <c r="D26" s="94" t="s">
        <v>495</v>
      </c>
      <c r="E26" s="94" t="s">
        <v>55</v>
      </c>
      <c r="F26" s="94" t="s">
        <v>53</v>
      </c>
      <c r="G26" s="94" t="s">
        <v>54</v>
      </c>
      <c r="I26" s="94" t="s">
        <v>13</v>
      </c>
    </row>
    <row r="27" spans="1:9" s="94" customFormat="1">
      <c r="A27" s="94" t="s">
        <v>8</v>
      </c>
      <c r="B27" s="94">
        <v>1431488</v>
      </c>
      <c r="C27" s="94" t="s">
        <v>487</v>
      </c>
      <c r="D27" s="94" t="s">
        <v>495</v>
      </c>
      <c r="E27" s="94" t="s">
        <v>56</v>
      </c>
      <c r="F27" s="94" t="s">
        <v>53</v>
      </c>
      <c r="G27" s="94" t="s">
        <v>54</v>
      </c>
      <c r="I27" s="94" t="s">
        <v>13</v>
      </c>
    </row>
    <row r="30" spans="1:9">
      <c r="C30" s="2" t="s">
        <v>253</v>
      </c>
      <c r="D30" s="2" t="s">
        <v>723</v>
      </c>
      <c r="E30" s="2" t="s">
        <v>252</v>
      </c>
    </row>
    <row r="31" spans="1:9">
      <c r="C31" s="2">
        <f>C9+C10+C11+C12+C13+C14+C15+C19</f>
        <v>3.6139999999999999</v>
      </c>
      <c r="D31" s="2">
        <f>C25+C26+C27+C22+C21</f>
        <v>310.60199999999998</v>
      </c>
      <c r="E31" s="2">
        <v>53</v>
      </c>
    </row>
    <row r="36" spans="4:4">
      <c r="D36" s="2" t="s">
        <v>720</v>
      </c>
    </row>
    <row r="37" spans="4:4">
      <c r="D37" s="2">
        <f>C4+C18</f>
        <v>138.5</v>
      </c>
    </row>
  </sheetData>
  <sortState ref="A2:I27">
    <sortCondition descending="1" ref="E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topLeftCell="B1" workbookViewId="0">
      <selection activeCell="D14" sqref="D14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23" customWidth="1"/>
    <col min="6" max="6" width="80.28515625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8" t="s">
        <v>0</v>
      </c>
      <c r="B1" s="8" t="s">
        <v>1</v>
      </c>
      <c r="C1" s="8" t="s">
        <v>2</v>
      </c>
      <c r="D1" s="8" t="s">
        <v>3</v>
      </c>
      <c r="E1" s="14"/>
      <c r="F1" s="8" t="s">
        <v>4</v>
      </c>
      <c r="G1" s="8" t="s">
        <v>5</v>
      </c>
      <c r="H1" s="8" t="s">
        <v>6</v>
      </c>
      <c r="I1" s="8" t="s">
        <v>7</v>
      </c>
    </row>
    <row r="2" spans="1:9" s="89" customFormat="1">
      <c r="A2" s="111" t="s">
        <v>8</v>
      </c>
      <c r="B2" s="111">
        <v>1380352</v>
      </c>
      <c r="C2" s="111" t="s">
        <v>86</v>
      </c>
      <c r="D2" s="111" t="s">
        <v>87</v>
      </c>
      <c r="E2" s="111"/>
      <c r="F2" s="111" t="s">
        <v>88</v>
      </c>
      <c r="G2" s="111" t="s">
        <v>89</v>
      </c>
      <c r="H2" s="111"/>
      <c r="I2" s="111" t="s">
        <v>13</v>
      </c>
    </row>
    <row r="3" spans="1:9" s="11" customFormat="1">
      <c r="A3" s="10" t="s">
        <v>8</v>
      </c>
      <c r="B3" s="10">
        <v>1380357</v>
      </c>
      <c r="C3" s="10" t="s">
        <v>90</v>
      </c>
      <c r="D3" s="10" t="s">
        <v>10</v>
      </c>
      <c r="E3" s="10"/>
      <c r="F3" s="10" t="s">
        <v>88</v>
      </c>
      <c r="G3" s="10" t="s">
        <v>91</v>
      </c>
      <c r="H3" s="10"/>
      <c r="I3" s="10" t="s">
        <v>92</v>
      </c>
    </row>
    <row r="4" spans="1:9" s="82" customFormat="1">
      <c r="A4" s="109" t="s">
        <v>8</v>
      </c>
      <c r="B4" s="109">
        <v>1380361</v>
      </c>
      <c r="C4" s="110">
        <v>138.56</v>
      </c>
      <c r="D4" s="109" t="s">
        <v>93</v>
      </c>
      <c r="E4" s="109" t="s">
        <v>1032</v>
      </c>
      <c r="F4" s="109" t="s">
        <v>88</v>
      </c>
      <c r="G4" s="109" t="s">
        <v>91</v>
      </c>
      <c r="H4" s="109"/>
      <c r="I4" s="109" t="s">
        <v>13</v>
      </c>
    </row>
    <row r="5" spans="1:9" s="21" customFormat="1">
      <c r="A5" s="9" t="s">
        <v>8</v>
      </c>
      <c r="B5" s="9">
        <v>1297175</v>
      </c>
      <c r="C5" s="9" t="s">
        <v>94</v>
      </c>
      <c r="D5" s="9" t="s">
        <v>10</v>
      </c>
      <c r="E5" s="9"/>
      <c r="F5" s="9" t="s">
        <v>95</v>
      </c>
      <c r="G5" s="9" t="s">
        <v>12</v>
      </c>
      <c r="H5" s="9"/>
      <c r="I5" s="9" t="s">
        <v>13</v>
      </c>
    </row>
    <row r="6" spans="1:9" s="21" customFormat="1">
      <c r="A6" s="9" t="s">
        <v>8</v>
      </c>
      <c r="B6" s="9">
        <v>1297184</v>
      </c>
      <c r="C6" s="9" t="s">
        <v>96</v>
      </c>
      <c r="D6" s="9" t="s">
        <v>10</v>
      </c>
      <c r="E6" s="9"/>
      <c r="F6" s="9" t="s">
        <v>97</v>
      </c>
      <c r="G6" s="9" t="s">
        <v>12</v>
      </c>
      <c r="H6" s="9"/>
      <c r="I6" s="9" t="s">
        <v>13</v>
      </c>
    </row>
    <row r="7" spans="1:9" s="84" customFormat="1">
      <c r="A7" s="107" t="s">
        <v>8</v>
      </c>
      <c r="B7" s="107">
        <v>1380385</v>
      </c>
      <c r="C7" s="108">
        <v>9.92</v>
      </c>
      <c r="D7" s="107" t="s">
        <v>69</v>
      </c>
      <c r="E7" s="107" t="s">
        <v>253</v>
      </c>
      <c r="F7" s="107" t="s">
        <v>98</v>
      </c>
      <c r="G7" s="107" t="s">
        <v>99</v>
      </c>
      <c r="H7" s="107"/>
      <c r="I7" s="107" t="s">
        <v>13</v>
      </c>
    </row>
    <row r="8" spans="1:9" s="21" customFormat="1">
      <c r="A8" s="9" t="s">
        <v>8</v>
      </c>
      <c r="B8" s="9">
        <v>1297195</v>
      </c>
      <c r="C8" s="9" t="s">
        <v>100</v>
      </c>
      <c r="D8" s="9" t="s">
        <v>10</v>
      </c>
      <c r="E8" s="9"/>
      <c r="F8" s="9" t="s">
        <v>101</v>
      </c>
      <c r="G8" s="9" t="s">
        <v>12</v>
      </c>
      <c r="H8" s="9"/>
      <c r="I8" s="9" t="s">
        <v>13</v>
      </c>
    </row>
    <row r="9" spans="1:9" s="82" customFormat="1">
      <c r="A9" s="109" t="s">
        <v>8</v>
      </c>
      <c r="B9" s="109">
        <v>1380402</v>
      </c>
      <c r="C9" s="110">
        <v>5.4</v>
      </c>
      <c r="D9" s="109" t="s">
        <v>102</v>
      </c>
      <c r="E9" s="109" t="s">
        <v>252</v>
      </c>
      <c r="F9" s="109" t="s">
        <v>98</v>
      </c>
      <c r="G9" s="109" t="s">
        <v>99</v>
      </c>
      <c r="H9" s="109"/>
      <c r="I9" s="109" t="s">
        <v>13</v>
      </c>
    </row>
    <row r="10" spans="1:9" s="21" customFormat="1">
      <c r="A10" s="9" t="s">
        <v>8</v>
      </c>
      <c r="B10" s="9">
        <v>1381996</v>
      </c>
      <c r="C10" s="9" t="s">
        <v>103</v>
      </c>
      <c r="D10" s="9" t="s">
        <v>15</v>
      </c>
      <c r="E10" s="9"/>
      <c r="F10" s="9" t="s">
        <v>97</v>
      </c>
      <c r="G10" s="9" t="s">
        <v>16</v>
      </c>
      <c r="H10" s="9" t="s">
        <v>17</v>
      </c>
      <c r="I10" s="9"/>
    </row>
    <row r="11" spans="1:9" s="21" customFormat="1">
      <c r="A11" s="9" t="s">
        <v>8</v>
      </c>
      <c r="B11" s="9">
        <v>1186461</v>
      </c>
      <c r="C11" s="9" t="s">
        <v>104</v>
      </c>
      <c r="D11" s="9" t="s">
        <v>15</v>
      </c>
      <c r="E11" s="9"/>
      <c r="F11" s="9" t="s">
        <v>97</v>
      </c>
      <c r="G11" s="9" t="s">
        <v>28</v>
      </c>
      <c r="H11" s="9"/>
      <c r="I11" s="9" t="s">
        <v>13</v>
      </c>
    </row>
    <row r="12" spans="1:9" s="21" customFormat="1">
      <c r="A12" s="9" t="s">
        <v>8</v>
      </c>
      <c r="B12" s="9">
        <v>1380290</v>
      </c>
      <c r="C12" s="9" t="s">
        <v>105</v>
      </c>
      <c r="D12" s="9" t="s">
        <v>19</v>
      </c>
      <c r="E12" s="9"/>
      <c r="F12" s="9" t="s">
        <v>97</v>
      </c>
      <c r="G12" s="9" t="s">
        <v>64</v>
      </c>
      <c r="H12" s="9"/>
      <c r="I12" s="9" t="s">
        <v>13</v>
      </c>
    </row>
    <row r="13" spans="1:9" s="87" customFormat="1">
      <c r="A13" s="105" t="s">
        <v>8</v>
      </c>
      <c r="B13" s="105">
        <v>1380294</v>
      </c>
      <c r="C13" s="106">
        <v>5.04</v>
      </c>
      <c r="D13" s="105" t="s">
        <v>24</v>
      </c>
      <c r="E13" s="105" t="s">
        <v>723</v>
      </c>
      <c r="F13" s="105" t="s">
        <v>25</v>
      </c>
      <c r="G13" s="105" t="s">
        <v>26</v>
      </c>
      <c r="H13" s="105"/>
      <c r="I13" s="105" t="s">
        <v>13</v>
      </c>
    </row>
    <row r="14" spans="1:9" s="21" customFormat="1">
      <c r="A14" s="9" t="s">
        <v>8</v>
      </c>
      <c r="B14" s="9">
        <v>1380302</v>
      </c>
      <c r="C14" s="9" t="s">
        <v>106</v>
      </c>
      <c r="D14" s="9" t="s">
        <v>66</v>
      </c>
      <c r="E14" s="9"/>
      <c r="F14" s="9" t="s">
        <v>67</v>
      </c>
      <c r="G14" s="9" t="s">
        <v>12</v>
      </c>
      <c r="H14" s="9"/>
      <c r="I14" s="9" t="s">
        <v>13</v>
      </c>
    </row>
    <row r="15" spans="1:9" s="21" customFormat="1">
      <c r="A15" s="9" t="s">
        <v>8</v>
      </c>
      <c r="B15" s="9">
        <v>1380308</v>
      </c>
      <c r="C15" s="9" t="s">
        <v>107</v>
      </c>
      <c r="D15" s="9" t="s">
        <v>66</v>
      </c>
      <c r="E15" s="9"/>
      <c r="F15" s="9" t="s">
        <v>97</v>
      </c>
      <c r="G15" s="9" t="s">
        <v>12</v>
      </c>
      <c r="H15" s="9"/>
      <c r="I15" s="9" t="s">
        <v>13</v>
      </c>
    </row>
    <row r="16" spans="1:9" s="84" customFormat="1">
      <c r="A16" s="107" t="s">
        <v>8</v>
      </c>
      <c r="B16" s="107">
        <v>1392856</v>
      </c>
      <c r="C16" s="108">
        <v>8.8000000000000007</v>
      </c>
      <c r="D16" s="107" t="s">
        <v>80</v>
      </c>
      <c r="E16" s="107" t="s">
        <v>253</v>
      </c>
      <c r="F16" s="107" t="s">
        <v>108</v>
      </c>
      <c r="G16" s="107" t="s">
        <v>109</v>
      </c>
      <c r="H16" s="107"/>
      <c r="I16" s="107" t="s">
        <v>13</v>
      </c>
    </row>
    <row r="17" spans="1:9" s="89" customFormat="1">
      <c r="A17" s="111" t="s">
        <v>8</v>
      </c>
      <c r="B17" s="111">
        <v>1380319</v>
      </c>
      <c r="C17" s="111" t="s">
        <v>110</v>
      </c>
      <c r="D17" s="111" t="s">
        <v>42</v>
      </c>
      <c r="E17" s="111" t="s">
        <v>1031</v>
      </c>
      <c r="F17" s="111" t="s">
        <v>43</v>
      </c>
      <c r="G17" s="111" t="s">
        <v>44</v>
      </c>
      <c r="H17" s="111"/>
      <c r="I17" s="111" t="s">
        <v>13</v>
      </c>
    </row>
    <row r="18" spans="1:9" s="89" customFormat="1">
      <c r="A18" s="111" t="s">
        <v>8</v>
      </c>
      <c r="B18" s="111">
        <v>1380326</v>
      </c>
      <c r="C18" s="111" t="s">
        <v>111</v>
      </c>
      <c r="D18" s="111" t="s">
        <v>42</v>
      </c>
      <c r="E18" s="111" t="s">
        <v>1031</v>
      </c>
      <c r="F18" s="111" t="s">
        <v>43</v>
      </c>
      <c r="G18" s="111" t="s">
        <v>44</v>
      </c>
      <c r="H18" s="111"/>
      <c r="I18" s="111" t="s">
        <v>41</v>
      </c>
    </row>
    <row r="19" spans="1:9" s="89" customFormat="1">
      <c r="A19" s="111" t="s">
        <v>8</v>
      </c>
      <c r="B19" s="111">
        <v>1380337</v>
      </c>
      <c r="C19" s="111">
        <v>3.65</v>
      </c>
      <c r="D19" s="111" t="s">
        <v>48</v>
      </c>
      <c r="E19" s="111" t="s">
        <v>808</v>
      </c>
      <c r="F19" s="111" t="s">
        <v>49</v>
      </c>
      <c r="G19" s="111" t="s">
        <v>112</v>
      </c>
      <c r="H19" s="111"/>
      <c r="I19" s="111" t="s">
        <v>92</v>
      </c>
    </row>
    <row r="23" spans="1:9">
      <c r="C23">
        <f>SUM(C4,C7,C9,C13,C16,C19)</f>
        <v>171.37</v>
      </c>
    </row>
    <row r="25" spans="1:9">
      <c r="B25" t="s">
        <v>253</v>
      </c>
      <c r="C25" t="s">
        <v>252</v>
      </c>
      <c r="D25" t="s">
        <v>723</v>
      </c>
      <c r="E25" t="s">
        <v>1031</v>
      </c>
      <c r="F25" t="s">
        <v>808</v>
      </c>
      <c r="G25" t="s">
        <v>720</v>
      </c>
    </row>
    <row r="26" spans="1:9">
      <c r="B26">
        <f>C7+C16</f>
        <v>18.72</v>
      </c>
      <c r="C26">
        <f>C4+C9</f>
        <v>143.96</v>
      </c>
      <c r="D26">
        <v>5.04</v>
      </c>
      <c r="E26">
        <f>C17+C18</f>
        <v>40.43</v>
      </c>
      <c r="F26">
        <v>3.65</v>
      </c>
      <c r="G26">
        <v>215.97</v>
      </c>
    </row>
    <row r="27" spans="1:9">
      <c r="F27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D22" sqref="D22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66.140625" bestFit="1" customWidth="1"/>
    <col min="6" max="6" width="78.85546875" bestFit="1" customWidth="1"/>
    <col min="7" max="7" width="17.42578125" bestFit="1" customWidth="1"/>
    <col min="8" max="8" width="18.85546875" bestFit="1" customWidth="1"/>
  </cols>
  <sheetData>
    <row r="1" spans="1:8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</row>
    <row r="2" spans="1:8" s="21" customFormat="1">
      <c r="A2" s="22" t="s">
        <v>8</v>
      </c>
      <c r="B2" s="22">
        <v>1303091</v>
      </c>
      <c r="C2" s="22" t="s">
        <v>496</v>
      </c>
      <c r="D2" s="22" t="s">
        <v>10</v>
      </c>
      <c r="E2" s="22" t="s">
        <v>452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1382234</v>
      </c>
      <c r="C3" s="22" t="s">
        <v>497</v>
      </c>
      <c r="D3" s="22" t="s">
        <v>15</v>
      </c>
      <c r="E3" s="22" t="s">
        <v>498</v>
      </c>
      <c r="F3" s="22" t="s">
        <v>16</v>
      </c>
      <c r="G3" s="22" t="s">
        <v>17</v>
      </c>
      <c r="H3" s="22"/>
    </row>
    <row r="4" spans="1:8" s="21" customFormat="1">
      <c r="A4" s="22" t="s">
        <v>8</v>
      </c>
      <c r="B4" s="22">
        <v>1303158</v>
      </c>
      <c r="C4" s="22" t="s">
        <v>499</v>
      </c>
      <c r="D4" s="22" t="s">
        <v>10</v>
      </c>
      <c r="E4" s="22" t="s">
        <v>498</v>
      </c>
      <c r="F4" s="22" t="s">
        <v>12</v>
      </c>
      <c r="G4" s="22"/>
      <c r="H4" s="22" t="s">
        <v>13</v>
      </c>
    </row>
    <row r="5" spans="1:8" s="21" customFormat="1">
      <c r="A5" s="22" t="s">
        <v>8</v>
      </c>
      <c r="B5" s="22">
        <v>1186693</v>
      </c>
      <c r="C5" s="22" t="s">
        <v>500</v>
      </c>
      <c r="D5" s="22" t="s">
        <v>15</v>
      </c>
      <c r="E5" s="22" t="s">
        <v>498</v>
      </c>
      <c r="F5" s="22" t="s">
        <v>28</v>
      </c>
      <c r="G5" s="22"/>
      <c r="H5" s="22" t="s"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D23" sqref="D23"/>
    </sheetView>
  </sheetViews>
  <sheetFormatPr defaultRowHeight="15"/>
  <cols>
    <col min="1" max="1" width="58.85546875" style="2" customWidth="1"/>
    <col min="2" max="2" width="15.28515625" style="2" customWidth="1"/>
    <col min="3" max="4" width="27" style="2" customWidth="1"/>
    <col min="5" max="5" width="25.85546875" style="2" customWidth="1"/>
    <col min="6" max="6" width="89.5703125" style="2" customWidth="1"/>
    <col min="7" max="7" width="93.140625" style="2" customWidth="1"/>
    <col min="8" max="8" width="20" style="2" customWidth="1"/>
    <col min="9" max="9" width="21.140625" style="2" customWidth="1"/>
    <col min="10" max="257" width="9.140625" style="2"/>
    <col min="258" max="258" width="58.85546875" style="2" customWidth="1"/>
    <col min="259" max="259" width="15.28515625" style="2" customWidth="1"/>
    <col min="260" max="260" width="27" style="2" customWidth="1"/>
    <col min="261" max="261" width="25.85546875" style="2" customWidth="1"/>
    <col min="262" max="262" width="89.5703125" style="2" customWidth="1"/>
    <col min="263" max="263" width="93.140625" style="2" customWidth="1"/>
    <col min="264" max="264" width="20" style="2" customWidth="1"/>
    <col min="265" max="265" width="21.140625" style="2" customWidth="1"/>
    <col min="266" max="513" width="9.140625" style="2"/>
    <col min="514" max="514" width="58.85546875" style="2" customWidth="1"/>
    <col min="515" max="515" width="15.28515625" style="2" customWidth="1"/>
    <col min="516" max="516" width="27" style="2" customWidth="1"/>
    <col min="517" max="517" width="25.85546875" style="2" customWidth="1"/>
    <col min="518" max="518" width="89.5703125" style="2" customWidth="1"/>
    <col min="519" max="519" width="93.140625" style="2" customWidth="1"/>
    <col min="520" max="520" width="20" style="2" customWidth="1"/>
    <col min="521" max="521" width="21.140625" style="2" customWidth="1"/>
    <col min="522" max="769" width="9.140625" style="2"/>
    <col min="770" max="770" width="58.85546875" style="2" customWidth="1"/>
    <col min="771" max="771" width="15.28515625" style="2" customWidth="1"/>
    <col min="772" max="772" width="27" style="2" customWidth="1"/>
    <col min="773" max="773" width="25.85546875" style="2" customWidth="1"/>
    <col min="774" max="774" width="89.5703125" style="2" customWidth="1"/>
    <col min="775" max="775" width="93.140625" style="2" customWidth="1"/>
    <col min="776" max="776" width="20" style="2" customWidth="1"/>
    <col min="777" max="777" width="21.140625" style="2" customWidth="1"/>
    <col min="778" max="1025" width="9.140625" style="2"/>
    <col min="1026" max="1026" width="58.85546875" style="2" customWidth="1"/>
    <col min="1027" max="1027" width="15.28515625" style="2" customWidth="1"/>
    <col min="1028" max="1028" width="27" style="2" customWidth="1"/>
    <col min="1029" max="1029" width="25.85546875" style="2" customWidth="1"/>
    <col min="1030" max="1030" width="89.5703125" style="2" customWidth="1"/>
    <col min="1031" max="1031" width="93.140625" style="2" customWidth="1"/>
    <col min="1032" max="1032" width="20" style="2" customWidth="1"/>
    <col min="1033" max="1033" width="21.140625" style="2" customWidth="1"/>
    <col min="1034" max="1281" width="9.140625" style="2"/>
    <col min="1282" max="1282" width="58.85546875" style="2" customWidth="1"/>
    <col min="1283" max="1283" width="15.28515625" style="2" customWidth="1"/>
    <col min="1284" max="1284" width="27" style="2" customWidth="1"/>
    <col min="1285" max="1285" width="25.85546875" style="2" customWidth="1"/>
    <col min="1286" max="1286" width="89.5703125" style="2" customWidth="1"/>
    <col min="1287" max="1287" width="93.140625" style="2" customWidth="1"/>
    <col min="1288" max="1288" width="20" style="2" customWidth="1"/>
    <col min="1289" max="1289" width="21.140625" style="2" customWidth="1"/>
    <col min="1290" max="1537" width="9.140625" style="2"/>
    <col min="1538" max="1538" width="58.85546875" style="2" customWidth="1"/>
    <col min="1539" max="1539" width="15.28515625" style="2" customWidth="1"/>
    <col min="1540" max="1540" width="27" style="2" customWidth="1"/>
    <col min="1541" max="1541" width="25.85546875" style="2" customWidth="1"/>
    <col min="1542" max="1542" width="89.5703125" style="2" customWidth="1"/>
    <col min="1543" max="1543" width="93.140625" style="2" customWidth="1"/>
    <col min="1544" max="1544" width="20" style="2" customWidth="1"/>
    <col min="1545" max="1545" width="21.140625" style="2" customWidth="1"/>
    <col min="1546" max="1793" width="9.140625" style="2"/>
    <col min="1794" max="1794" width="58.85546875" style="2" customWidth="1"/>
    <col min="1795" max="1795" width="15.28515625" style="2" customWidth="1"/>
    <col min="1796" max="1796" width="27" style="2" customWidth="1"/>
    <col min="1797" max="1797" width="25.85546875" style="2" customWidth="1"/>
    <col min="1798" max="1798" width="89.5703125" style="2" customWidth="1"/>
    <col min="1799" max="1799" width="93.140625" style="2" customWidth="1"/>
    <col min="1800" max="1800" width="20" style="2" customWidth="1"/>
    <col min="1801" max="1801" width="21.140625" style="2" customWidth="1"/>
    <col min="1802" max="2049" width="9.140625" style="2"/>
    <col min="2050" max="2050" width="58.85546875" style="2" customWidth="1"/>
    <col min="2051" max="2051" width="15.28515625" style="2" customWidth="1"/>
    <col min="2052" max="2052" width="27" style="2" customWidth="1"/>
    <col min="2053" max="2053" width="25.85546875" style="2" customWidth="1"/>
    <col min="2054" max="2054" width="89.5703125" style="2" customWidth="1"/>
    <col min="2055" max="2055" width="93.140625" style="2" customWidth="1"/>
    <col min="2056" max="2056" width="20" style="2" customWidth="1"/>
    <col min="2057" max="2057" width="21.140625" style="2" customWidth="1"/>
    <col min="2058" max="2305" width="9.140625" style="2"/>
    <col min="2306" max="2306" width="58.85546875" style="2" customWidth="1"/>
    <col min="2307" max="2307" width="15.28515625" style="2" customWidth="1"/>
    <col min="2308" max="2308" width="27" style="2" customWidth="1"/>
    <col min="2309" max="2309" width="25.85546875" style="2" customWidth="1"/>
    <col min="2310" max="2310" width="89.5703125" style="2" customWidth="1"/>
    <col min="2311" max="2311" width="93.140625" style="2" customWidth="1"/>
    <col min="2312" max="2312" width="20" style="2" customWidth="1"/>
    <col min="2313" max="2313" width="21.140625" style="2" customWidth="1"/>
    <col min="2314" max="2561" width="9.140625" style="2"/>
    <col min="2562" max="2562" width="58.85546875" style="2" customWidth="1"/>
    <col min="2563" max="2563" width="15.28515625" style="2" customWidth="1"/>
    <col min="2564" max="2564" width="27" style="2" customWidth="1"/>
    <col min="2565" max="2565" width="25.85546875" style="2" customWidth="1"/>
    <col min="2566" max="2566" width="89.5703125" style="2" customWidth="1"/>
    <col min="2567" max="2567" width="93.140625" style="2" customWidth="1"/>
    <col min="2568" max="2568" width="20" style="2" customWidth="1"/>
    <col min="2569" max="2569" width="21.140625" style="2" customWidth="1"/>
    <col min="2570" max="2817" width="9.140625" style="2"/>
    <col min="2818" max="2818" width="58.85546875" style="2" customWidth="1"/>
    <col min="2819" max="2819" width="15.28515625" style="2" customWidth="1"/>
    <col min="2820" max="2820" width="27" style="2" customWidth="1"/>
    <col min="2821" max="2821" width="25.85546875" style="2" customWidth="1"/>
    <col min="2822" max="2822" width="89.5703125" style="2" customWidth="1"/>
    <col min="2823" max="2823" width="93.140625" style="2" customWidth="1"/>
    <col min="2824" max="2824" width="20" style="2" customWidth="1"/>
    <col min="2825" max="2825" width="21.140625" style="2" customWidth="1"/>
    <col min="2826" max="3073" width="9.140625" style="2"/>
    <col min="3074" max="3074" width="58.85546875" style="2" customWidth="1"/>
    <col min="3075" max="3075" width="15.28515625" style="2" customWidth="1"/>
    <col min="3076" max="3076" width="27" style="2" customWidth="1"/>
    <col min="3077" max="3077" width="25.85546875" style="2" customWidth="1"/>
    <col min="3078" max="3078" width="89.5703125" style="2" customWidth="1"/>
    <col min="3079" max="3079" width="93.140625" style="2" customWidth="1"/>
    <col min="3080" max="3080" width="20" style="2" customWidth="1"/>
    <col min="3081" max="3081" width="21.140625" style="2" customWidth="1"/>
    <col min="3082" max="3329" width="9.140625" style="2"/>
    <col min="3330" max="3330" width="58.85546875" style="2" customWidth="1"/>
    <col min="3331" max="3331" width="15.28515625" style="2" customWidth="1"/>
    <col min="3332" max="3332" width="27" style="2" customWidth="1"/>
    <col min="3333" max="3333" width="25.85546875" style="2" customWidth="1"/>
    <col min="3334" max="3334" width="89.5703125" style="2" customWidth="1"/>
    <col min="3335" max="3335" width="93.140625" style="2" customWidth="1"/>
    <col min="3336" max="3336" width="20" style="2" customWidth="1"/>
    <col min="3337" max="3337" width="21.140625" style="2" customWidth="1"/>
    <col min="3338" max="3585" width="9.140625" style="2"/>
    <col min="3586" max="3586" width="58.85546875" style="2" customWidth="1"/>
    <col min="3587" max="3587" width="15.28515625" style="2" customWidth="1"/>
    <col min="3588" max="3588" width="27" style="2" customWidth="1"/>
    <col min="3589" max="3589" width="25.85546875" style="2" customWidth="1"/>
    <col min="3590" max="3590" width="89.5703125" style="2" customWidth="1"/>
    <col min="3591" max="3591" width="93.140625" style="2" customWidth="1"/>
    <col min="3592" max="3592" width="20" style="2" customWidth="1"/>
    <col min="3593" max="3593" width="21.140625" style="2" customWidth="1"/>
    <col min="3594" max="3841" width="9.140625" style="2"/>
    <col min="3842" max="3842" width="58.85546875" style="2" customWidth="1"/>
    <col min="3843" max="3843" width="15.28515625" style="2" customWidth="1"/>
    <col min="3844" max="3844" width="27" style="2" customWidth="1"/>
    <col min="3845" max="3845" width="25.85546875" style="2" customWidth="1"/>
    <col min="3846" max="3846" width="89.5703125" style="2" customWidth="1"/>
    <col min="3847" max="3847" width="93.140625" style="2" customWidth="1"/>
    <col min="3848" max="3848" width="20" style="2" customWidth="1"/>
    <col min="3849" max="3849" width="21.140625" style="2" customWidth="1"/>
    <col min="3850" max="4097" width="9.140625" style="2"/>
    <col min="4098" max="4098" width="58.85546875" style="2" customWidth="1"/>
    <col min="4099" max="4099" width="15.28515625" style="2" customWidth="1"/>
    <col min="4100" max="4100" width="27" style="2" customWidth="1"/>
    <col min="4101" max="4101" width="25.85546875" style="2" customWidth="1"/>
    <col min="4102" max="4102" width="89.5703125" style="2" customWidth="1"/>
    <col min="4103" max="4103" width="93.140625" style="2" customWidth="1"/>
    <col min="4104" max="4104" width="20" style="2" customWidth="1"/>
    <col min="4105" max="4105" width="21.140625" style="2" customWidth="1"/>
    <col min="4106" max="4353" width="9.140625" style="2"/>
    <col min="4354" max="4354" width="58.85546875" style="2" customWidth="1"/>
    <col min="4355" max="4355" width="15.28515625" style="2" customWidth="1"/>
    <col min="4356" max="4356" width="27" style="2" customWidth="1"/>
    <col min="4357" max="4357" width="25.85546875" style="2" customWidth="1"/>
    <col min="4358" max="4358" width="89.5703125" style="2" customWidth="1"/>
    <col min="4359" max="4359" width="93.140625" style="2" customWidth="1"/>
    <col min="4360" max="4360" width="20" style="2" customWidth="1"/>
    <col min="4361" max="4361" width="21.140625" style="2" customWidth="1"/>
    <col min="4362" max="4609" width="9.140625" style="2"/>
    <col min="4610" max="4610" width="58.85546875" style="2" customWidth="1"/>
    <col min="4611" max="4611" width="15.28515625" style="2" customWidth="1"/>
    <col min="4612" max="4612" width="27" style="2" customWidth="1"/>
    <col min="4613" max="4613" width="25.85546875" style="2" customWidth="1"/>
    <col min="4614" max="4614" width="89.5703125" style="2" customWidth="1"/>
    <col min="4615" max="4615" width="93.140625" style="2" customWidth="1"/>
    <col min="4616" max="4616" width="20" style="2" customWidth="1"/>
    <col min="4617" max="4617" width="21.140625" style="2" customWidth="1"/>
    <col min="4618" max="4865" width="9.140625" style="2"/>
    <col min="4866" max="4866" width="58.85546875" style="2" customWidth="1"/>
    <col min="4867" max="4867" width="15.28515625" style="2" customWidth="1"/>
    <col min="4868" max="4868" width="27" style="2" customWidth="1"/>
    <col min="4869" max="4869" width="25.85546875" style="2" customWidth="1"/>
    <col min="4870" max="4870" width="89.5703125" style="2" customWidth="1"/>
    <col min="4871" max="4871" width="93.140625" style="2" customWidth="1"/>
    <col min="4872" max="4872" width="20" style="2" customWidth="1"/>
    <col min="4873" max="4873" width="21.140625" style="2" customWidth="1"/>
    <col min="4874" max="5121" width="9.140625" style="2"/>
    <col min="5122" max="5122" width="58.85546875" style="2" customWidth="1"/>
    <col min="5123" max="5123" width="15.28515625" style="2" customWidth="1"/>
    <col min="5124" max="5124" width="27" style="2" customWidth="1"/>
    <col min="5125" max="5125" width="25.85546875" style="2" customWidth="1"/>
    <col min="5126" max="5126" width="89.5703125" style="2" customWidth="1"/>
    <col min="5127" max="5127" width="93.140625" style="2" customWidth="1"/>
    <col min="5128" max="5128" width="20" style="2" customWidth="1"/>
    <col min="5129" max="5129" width="21.140625" style="2" customWidth="1"/>
    <col min="5130" max="5377" width="9.140625" style="2"/>
    <col min="5378" max="5378" width="58.85546875" style="2" customWidth="1"/>
    <col min="5379" max="5379" width="15.28515625" style="2" customWidth="1"/>
    <col min="5380" max="5380" width="27" style="2" customWidth="1"/>
    <col min="5381" max="5381" width="25.85546875" style="2" customWidth="1"/>
    <col min="5382" max="5382" width="89.5703125" style="2" customWidth="1"/>
    <col min="5383" max="5383" width="93.140625" style="2" customWidth="1"/>
    <col min="5384" max="5384" width="20" style="2" customWidth="1"/>
    <col min="5385" max="5385" width="21.140625" style="2" customWidth="1"/>
    <col min="5386" max="5633" width="9.140625" style="2"/>
    <col min="5634" max="5634" width="58.85546875" style="2" customWidth="1"/>
    <col min="5635" max="5635" width="15.28515625" style="2" customWidth="1"/>
    <col min="5636" max="5636" width="27" style="2" customWidth="1"/>
    <col min="5637" max="5637" width="25.85546875" style="2" customWidth="1"/>
    <col min="5638" max="5638" width="89.5703125" style="2" customWidth="1"/>
    <col min="5639" max="5639" width="93.140625" style="2" customWidth="1"/>
    <col min="5640" max="5640" width="20" style="2" customWidth="1"/>
    <col min="5641" max="5641" width="21.140625" style="2" customWidth="1"/>
    <col min="5642" max="5889" width="9.140625" style="2"/>
    <col min="5890" max="5890" width="58.85546875" style="2" customWidth="1"/>
    <col min="5891" max="5891" width="15.28515625" style="2" customWidth="1"/>
    <col min="5892" max="5892" width="27" style="2" customWidth="1"/>
    <col min="5893" max="5893" width="25.85546875" style="2" customWidth="1"/>
    <col min="5894" max="5894" width="89.5703125" style="2" customWidth="1"/>
    <col min="5895" max="5895" width="93.140625" style="2" customWidth="1"/>
    <col min="5896" max="5896" width="20" style="2" customWidth="1"/>
    <col min="5897" max="5897" width="21.140625" style="2" customWidth="1"/>
    <col min="5898" max="6145" width="9.140625" style="2"/>
    <col min="6146" max="6146" width="58.85546875" style="2" customWidth="1"/>
    <col min="6147" max="6147" width="15.28515625" style="2" customWidth="1"/>
    <col min="6148" max="6148" width="27" style="2" customWidth="1"/>
    <col min="6149" max="6149" width="25.85546875" style="2" customWidth="1"/>
    <col min="6150" max="6150" width="89.5703125" style="2" customWidth="1"/>
    <col min="6151" max="6151" width="93.140625" style="2" customWidth="1"/>
    <col min="6152" max="6152" width="20" style="2" customWidth="1"/>
    <col min="6153" max="6153" width="21.140625" style="2" customWidth="1"/>
    <col min="6154" max="6401" width="9.140625" style="2"/>
    <col min="6402" max="6402" width="58.85546875" style="2" customWidth="1"/>
    <col min="6403" max="6403" width="15.28515625" style="2" customWidth="1"/>
    <col min="6404" max="6404" width="27" style="2" customWidth="1"/>
    <col min="6405" max="6405" width="25.85546875" style="2" customWidth="1"/>
    <col min="6406" max="6406" width="89.5703125" style="2" customWidth="1"/>
    <col min="6407" max="6407" width="93.140625" style="2" customWidth="1"/>
    <col min="6408" max="6408" width="20" style="2" customWidth="1"/>
    <col min="6409" max="6409" width="21.140625" style="2" customWidth="1"/>
    <col min="6410" max="6657" width="9.140625" style="2"/>
    <col min="6658" max="6658" width="58.85546875" style="2" customWidth="1"/>
    <col min="6659" max="6659" width="15.28515625" style="2" customWidth="1"/>
    <col min="6660" max="6660" width="27" style="2" customWidth="1"/>
    <col min="6661" max="6661" width="25.85546875" style="2" customWidth="1"/>
    <col min="6662" max="6662" width="89.5703125" style="2" customWidth="1"/>
    <col min="6663" max="6663" width="93.140625" style="2" customWidth="1"/>
    <col min="6664" max="6664" width="20" style="2" customWidth="1"/>
    <col min="6665" max="6665" width="21.140625" style="2" customWidth="1"/>
    <col min="6666" max="6913" width="9.140625" style="2"/>
    <col min="6914" max="6914" width="58.85546875" style="2" customWidth="1"/>
    <col min="6915" max="6915" width="15.28515625" style="2" customWidth="1"/>
    <col min="6916" max="6916" width="27" style="2" customWidth="1"/>
    <col min="6917" max="6917" width="25.85546875" style="2" customWidth="1"/>
    <col min="6918" max="6918" width="89.5703125" style="2" customWidth="1"/>
    <col min="6919" max="6919" width="93.140625" style="2" customWidth="1"/>
    <col min="6920" max="6920" width="20" style="2" customWidth="1"/>
    <col min="6921" max="6921" width="21.140625" style="2" customWidth="1"/>
    <col min="6922" max="7169" width="9.140625" style="2"/>
    <col min="7170" max="7170" width="58.85546875" style="2" customWidth="1"/>
    <col min="7171" max="7171" width="15.28515625" style="2" customWidth="1"/>
    <col min="7172" max="7172" width="27" style="2" customWidth="1"/>
    <col min="7173" max="7173" width="25.85546875" style="2" customWidth="1"/>
    <col min="7174" max="7174" width="89.5703125" style="2" customWidth="1"/>
    <col min="7175" max="7175" width="93.140625" style="2" customWidth="1"/>
    <col min="7176" max="7176" width="20" style="2" customWidth="1"/>
    <col min="7177" max="7177" width="21.140625" style="2" customWidth="1"/>
    <col min="7178" max="7425" width="9.140625" style="2"/>
    <col min="7426" max="7426" width="58.85546875" style="2" customWidth="1"/>
    <col min="7427" max="7427" width="15.28515625" style="2" customWidth="1"/>
    <col min="7428" max="7428" width="27" style="2" customWidth="1"/>
    <col min="7429" max="7429" width="25.85546875" style="2" customWidth="1"/>
    <col min="7430" max="7430" width="89.5703125" style="2" customWidth="1"/>
    <col min="7431" max="7431" width="93.140625" style="2" customWidth="1"/>
    <col min="7432" max="7432" width="20" style="2" customWidth="1"/>
    <col min="7433" max="7433" width="21.140625" style="2" customWidth="1"/>
    <col min="7434" max="7681" width="9.140625" style="2"/>
    <col min="7682" max="7682" width="58.85546875" style="2" customWidth="1"/>
    <col min="7683" max="7683" width="15.28515625" style="2" customWidth="1"/>
    <col min="7684" max="7684" width="27" style="2" customWidth="1"/>
    <col min="7685" max="7685" width="25.85546875" style="2" customWidth="1"/>
    <col min="7686" max="7686" width="89.5703125" style="2" customWidth="1"/>
    <col min="7687" max="7687" width="93.140625" style="2" customWidth="1"/>
    <col min="7688" max="7688" width="20" style="2" customWidth="1"/>
    <col min="7689" max="7689" width="21.140625" style="2" customWidth="1"/>
    <col min="7690" max="7937" width="9.140625" style="2"/>
    <col min="7938" max="7938" width="58.85546875" style="2" customWidth="1"/>
    <col min="7939" max="7939" width="15.28515625" style="2" customWidth="1"/>
    <col min="7940" max="7940" width="27" style="2" customWidth="1"/>
    <col min="7941" max="7941" width="25.85546875" style="2" customWidth="1"/>
    <col min="7942" max="7942" width="89.5703125" style="2" customWidth="1"/>
    <col min="7943" max="7943" width="93.140625" style="2" customWidth="1"/>
    <col min="7944" max="7944" width="20" style="2" customWidth="1"/>
    <col min="7945" max="7945" width="21.140625" style="2" customWidth="1"/>
    <col min="7946" max="8193" width="9.140625" style="2"/>
    <col min="8194" max="8194" width="58.85546875" style="2" customWidth="1"/>
    <col min="8195" max="8195" width="15.28515625" style="2" customWidth="1"/>
    <col min="8196" max="8196" width="27" style="2" customWidth="1"/>
    <col min="8197" max="8197" width="25.85546875" style="2" customWidth="1"/>
    <col min="8198" max="8198" width="89.5703125" style="2" customWidth="1"/>
    <col min="8199" max="8199" width="93.140625" style="2" customWidth="1"/>
    <col min="8200" max="8200" width="20" style="2" customWidth="1"/>
    <col min="8201" max="8201" width="21.140625" style="2" customWidth="1"/>
    <col min="8202" max="8449" width="9.140625" style="2"/>
    <col min="8450" max="8450" width="58.85546875" style="2" customWidth="1"/>
    <col min="8451" max="8451" width="15.28515625" style="2" customWidth="1"/>
    <col min="8452" max="8452" width="27" style="2" customWidth="1"/>
    <col min="8453" max="8453" width="25.85546875" style="2" customWidth="1"/>
    <col min="8454" max="8454" width="89.5703125" style="2" customWidth="1"/>
    <col min="8455" max="8455" width="93.140625" style="2" customWidth="1"/>
    <col min="8456" max="8456" width="20" style="2" customWidth="1"/>
    <col min="8457" max="8457" width="21.140625" style="2" customWidth="1"/>
    <col min="8458" max="8705" width="9.140625" style="2"/>
    <col min="8706" max="8706" width="58.85546875" style="2" customWidth="1"/>
    <col min="8707" max="8707" width="15.28515625" style="2" customWidth="1"/>
    <col min="8708" max="8708" width="27" style="2" customWidth="1"/>
    <col min="8709" max="8709" width="25.85546875" style="2" customWidth="1"/>
    <col min="8710" max="8710" width="89.5703125" style="2" customWidth="1"/>
    <col min="8711" max="8711" width="93.140625" style="2" customWidth="1"/>
    <col min="8712" max="8712" width="20" style="2" customWidth="1"/>
    <col min="8713" max="8713" width="21.140625" style="2" customWidth="1"/>
    <col min="8714" max="8961" width="9.140625" style="2"/>
    <col min="8962" max="8962" width="58.85546875" style="2" customWidth="1"/>
    <col min="8963" max="8963" width="15.28515625" style="2" customWidth="1"/>
    <col min="8964" max="8964" width="27" style="2" customWidth="1"/>
    <col min="8965" max="8965" width="25.85546875" style="2" customWidth="1"/>
    <col min="8966" max="8966" width="89.5703125" style="2" customWidth="1"/>
    <col min="8967" max="8967" width="93.140625" style="2" customWidth="1"/>
    <col min="8968" max="8968" width="20" style="2" customWidth="1"/>
    <col min="8969" max="8969" width="21.140625" style="2" customWidth="1"/>
    <col min="8970" max="9217" width="9.140625" style="2"/>
    <col min="9218" max="9218" width="58.85546875" style="2" customWidth="1"/>
    <col min="9219" max="9219" width="15.28515625" style="2" customWidth="1"/>
    <col min="9220" max="9220" width="27" style="2" customWidth="1"/>
    <col min="9221" max="9221" width="25.85546875" style="2" customWidth="1"/>
    <col min="9222" max="9222" width="89.5703125" style="2" customWidth="1"/>
    <col min="9223" max="9223" width="93.140625" style="2" customWidth="1"/>
    <col min="9224" max="9224" width="20" style="2" customWidth="1"/>
    <col min="9225" max="9225" width="21.140625" style="2" customWidth="1"/>
    <col min="9226" max="9473" width="9.140625" style="2"/>
    <col min="9474" max="9474" width="58.85546875" style="2" customWidth="1"/>
    <col min="9475" max="9475" width="15.28515625" style="2" customWidth="1"/>
    <col min="9476" max="9476" width="27" style="2" customWidth="1"/>
    <col min="9477" max="9477" width="25.85546875" style="2" customWidth="1"/>
    <col min="9478" max="9478" width="89.5703125" style="2" customWidth="1"/>
    <col min="9479" max="9479" width="93.140625" style="2" customWidth="1"/>
    <col min="9480" max="9480" width="20" style="2" customWidth="1"/>
    <col min="9481" max="9481" width="21.140625" style="2" customWidth="1"/>
    <col min="9482" max="9729" width="9.140625" style="2"/>
    <col min="9730" max="9730" width="58.85546875" style="2" customWidth="1"/>
    <col min="9731" max="9731" width="15.28515625" style="2" customWidth="1"/>
    <col min="9732" max="9732" width="27" style="2" customWidth="1"/>
    <col min="9733" max="9733" width="25.85546875" style="2" customWidth="1"/>
    <col min="9734" max="9734" width="89.5703125" style="2" customWidth="1"/>
    <col min="9735" max="9735" width="93.140625" style="2" customWidth="1"/>
    <col min="9736" max="9736" width="20" style="2" customWidth="1"/>
    <col min="9737" max="9737" width="21.140625" style="2" customWidth="1"/>
    <col min="9738" max="9985" width="9.140625" style="2"/>
    <col min="9986" max="9986" width="58.85546875" style="2" customWidth="1"/>
    <col min="9987" max="9987" width="15.28515625" style="2" customWidth="1"/>
    <col min="9988" max="9988" width="27" style="2" customWidth="1"/>
    <col min="9989" max="9989" width="25.85546875" style="2" customWidth="1"/>
    <col min="9990" max="9990" width="89.5703125" style="2" customWidth="1"/>
    <col min="9991" max="9991" width="93.140625" style="2" customWidth="1"/>
    <col min="9992" max="9992" width="20" style="2" customWidth="1"/>
    <col min="9993" max="9993" width="21.140625" style="2" customWidth="1"/>
    <col min="9994" max="10241" width="9.140625" style="2"/>
    <col min="10242" max="10242" width="58.85546875" style="2" customWidth="1"/>
    <col min="10243" max="10243" width="15.28515625" style="2" customWidth="1"/>
    <col min="10244" max="10244" width="27" style="2" customWidth="1"/>
    <col min="10245" max="10245" width="25.85546875" style="2" customWidth="1"/>
    <col min="10246" max="10246" width="89.5703125" style="2" customWidth="1"/>
    <col min="10247" max="10247" width="93.140625" style="2" customWidth="1"/>
    <col min="10248" max="10248" width="20" style="2" customWidth="1"/>
    <col min="10249" max="10249" width="21.140625" style="2" customWidth="1"/>
    <col min="10250" max="10497" width="9.140625" style="2"/>
    <col min="10498" max="10498" width="58.85546875" style="2" customWidth="1"/>
    <col min="10499" max="10499" width="15.28515625" style="2" customWidth="1"/>
    <col min="10500" max="10500" width="27" style="2" customWidth="1"/>
    <col min="10501" max="10501" width="25.85546875" style="2" customWidth="1"/>
    <col min="10502" max="10502" width="89.5703125" style="2" customWidth="1"/>
    <col min="10503" max="10503" width="93.140625" style="2" customWidth="1"/>
    <col min="10504" max="10504" width="20" style="2" customWidth="1"/>
    <col min="10505" max="10505" width="21.140625" style="2" customWidth="1"/>
    <col min="10506" max="10753" width="9.140625" style="2"/>
    <col min="10754" max="10754" width="58.85546875" style="2" customWidth="1"/>
    <col min="10755" max="10755" width="15.28515625" style="2" customWidth="1"/>
    <col min="10756" max="10756" width="27" style="2" customWidth="1"/>
    <col min="10757" max="10757" width="25.85546875" style="2" customWidth="1"/>
    <col min="10758" max="10758" width="89.5703125" style="2" customWidth="1"/>
    <col min="10759" max="10759" width="93.140625" style="2" customWidth="1"/>
    <col min="10760" max="10760" width="20" style="2" customWidth="1"/>
    <col min="10761" max="10761" width="21.140625" style="2" customWidth="1"/>
    <col min="10762" max="11009" width="9.140625" style="2"/>
    <col min="11010" max="11010" width="58.85546875" style="2" customWidth="1"/>
    <col min="11011" max="11011" width="15.28515625" style="2" customWidth="1"/>
    <col min="11012" max="11012" width="27" style="2" customWidth="1"/>
    <col min="11013" max="11013" width="25.85546875" style="2" customWidth="1"/>
    <col min="11014" max="11014" width="89.5703125" style="2" customWidth="1"/>
    <col min="11015" max="11015" width="93.140625" style="2" customWidth="1"/>
    <col min="11016" max="11016" width="20" style="2" customWidth="1"/>
    <col min="11017" max="11017" width="21.140625" style="2" customWidth="1"/>
    <col min="11018" max="11265" width="9.140625" style="2"/>
    <col min="11266" max="11266" width="58.85546875" style="2" customWidth="1"/>
    <col min="11267" max="11267" width="15.28515625" style="2" customWidth="1"/>
    <col min="11268" max="11268" width="27" style="2" customWidth="1"/>
    <col min="11269" max="11269" width="25.85546875" style="2" customWidth="1"/>
    <col min="11270" max="11270" width="89.5703125" style="2" customWidth="1"/>
    <col min="11271" max="11271" width="93.140625" style="2" customWidth="1"/>
    <col min="11272" max="11272" width="20" style="2" customWidth="1"/>
    <col min="11273" max="11273" width="21.140625" style="2" customWidth="1"/>
    <col min="11274" max="11521" width="9.140625" style="2"/>
    <col min="11522" max="11522" width="58.85546875" style="2" customWidth="1"/>
    <col min="11523" max="11523" width="15.28515625" style="2" customWidth="1"/>
    <col min="11524" max="11524" width="27" style="2" customWidth="1"/>
    <col min="11525" max="11525" width="25.85546875" style="2" customWidth="1"/>
    <col min="11526" max="11526" width="89.5703125" style="2" customWidth="1"/>
    <col min="11527" max="11527" width="93.140625" style="2" customWidth="1"/>
    <col min="11528" max="11528" width="20" style="2" customWidth="1"/>
    <col min="11529" max="11529" width="21.140625" style="2" customWidth="1"/>
    <col min="11530" max="11777" width="9.140625" style="2"/>
    <col min="11778" max="11778" width="58.85546875" style="2" customWidth="1"/>
    <col min="11779" max="11779" width="15.28515625" style="2" customWidth="1"/>
    <col min="11780" max="11780" width="27" style="2" customWidth="1"/>
    <col min="11781" max="11781" width="25.85546875" style="2" customWidth="1"/>
    <col min="11782" max="11782" width="89.5703125" style="2" customWidth="1"/>
    <col min="11783" max="11783" width="93.140625" style="2" customWidth="1"/>
    <col min="11784" max="11784" width="20" style="2" customWidth="1"/>
    <col min="11785" max="11785" width="21.140625" style="2" customWidth="1"/>
    <col min="11786" max="12033" width="9.140625" style="2"/>
    <col min="12034" max="12034" width="58.85546875" style="2" customWidth="1"/>
    <col min="12035" max="12035" width="15.28515625" style="2" customWidth="1"/>
    <col min="12036" max="12036" width="27" style="2" customWidth="1"/>
    <col min="12037" max="12037" width="25.85546875" style="2" customWidth="1"/>
    <col min="12038" max="12038" width="89.5703125" style="2" customWidth="1"/>
    <col min="12039" max="12039" width="93.140625" style="2" customWidth="1"/>
    <col min="12040" max="12040" width="20" style="2" customWidth="1"/>
    <col min="12041" max="12041" width="21.140625" style="2" customWidth="1"/>
    <col min="12042" max="12289" width="9.140625" style="2"/>
    <col min="12290" max="12290" width="58.85546875" style="2" customWidth="1"/>
    <col min="12291" max="12291" width="15.28515625" style="2" customWidth="1"/>
    <col min="12292" max="12292" width="27" style="2" customWidth="1"/>
    <col min="12293" max="12293" width="25.85546875" style="2" customWidth="1"/>
    <col min="12294" max="12294" width="89.5703125" style="2" customWidth="1"/>
    <col min="12295" max="12295" width="93.140625" style="2" customWidth="1"/>
    <col min="12296" max="12296" width="20" style="2" customWidth="1"/>
    <col min="12297" max="12297" width="21.140625" style="2" customWidth="1"/>
    <col min="12298" max="12545" width="9.140625" style="2"/>
    <col min="12546" max="12546" width="58.85546875" style="2" customWidth="1"/>
    <col min="12547" max="12547" width="15.28515625" style="2" customWidth="1"/>
    <col min="12548" max="12548" width="27" style="2" customWidth="1"/>
    <col min="12549" max="12549" width="25.85546875" style="2" customWidth="1"/>
    <col min="12550" max="12550" width="89.5703125" style="2" customWidth="1"/>
    <col min="12551" max="12551" width="93.140625" style="2" customWidth="1"/>
    <col min="12552" max="12552" width="20" style="2" customWidth="1"/>
    <col min="12553" max="12553" width="21.140625" style="2" customWidth="1"/>
    <col min="12554" max="12801" width="9.140625" style="2"/>
    <col min="12802" max="12802" width="58.85546875" style="2" customWidth="1"/>
    <col min="12803" max="12803" width="15.28515625" style="2" customWidth="1"/>
    <col min="12804" max="12804" width="27" style="2" customWidth="1"/>
    <col min="12805" max="12805" width="25.85546875" style="2" customWidth="1"/>
    <col min="12806" max="12806" width="89.5703125" style="2" customWidth="1"/>
    <col min="12807" max="12807" width="93.140625" style="2" customWidth="1"/>
    <col min="12808" max="12808" width="20" style="2" customWidth="1"/>
    <col min="12809" max="12809" width="21.140625" style="2" customWidth="1"/>
    <col min="12810" max="13057" width="9.140625" style="2"/>
    <col min="13058" max="13058" width="58.85546875" style="2" customWidth="1"/>
    <col min="13059" max="13059" width="15.28515625" style="2" customWidth="1"/>
    <col min="13060" max="13060" width="27" style="2" customWidth="1"/>
    <col min="13061" max="13061" width="25.85546875" style="2" customWidth="1"/>
    <col min="13062" max="13062" width="89.5703125" style="2" customWidth="1"/>
    <col min="13063" max="13063" width="93.140625" style="2" customWidth="1"/>
    <col min="13064" max="13064" width="20" style="2" customWidth="1"/>
    <col min="13065" max="13065" width="21.140625" style="2" customWidth="1"/>
    <col min="13066" max="13313" width="9.140625" style="2"/>
    <col min="13314" max="13314" width="58.85546875" style="2" customWidth="1"/>
    <col min="13315" max="13315" width="15.28515625" style="2" customWidth="1"/>
    <col min="13316" max="13316" width="27" style="2" customWidth="1"/>
    <col min="13317" max="13317" width="25.85546875" style="2" customWidth="1"/>
    <col min="13318" max="13318" width="89.5703125" style="2" customWidth="1"/>
    <col min="13319" max="13319" width="93.140625" style="2" customWidth="1"/>
    <col min="13320" max="13320" width="20" style="2" customWidth="1"/>
    <col min="13321" max="13321" width="21.140625" style="2" customWidth="1"/>
    <col min="13322" max="13569" width="9.140625" style="2"/>
    <col min="13570" max="13570" width="58.85546875" style="2" customWidth="1"/>
    <col min="13571" max="13571" width="15.28515625" style="2" customWidth="1"/>
    <col min="13572" max="13572" width="27" style="2" customWidth="1"/>
    <col min="13573" max="13573" width="25.85546875" style="2" customWidth="1"/>
    <col min="13574" max="13574" width="89.5703125" style="2" customWidth="1"/>
    <col min="13575" max="13575" width="93.140625" style="2" customWidth="1"/>
    <col min="13576" max="13576" width="20" style="2" customWidth="1"/>
    <col min="13577" max="13577" width="21.140625" style="2" customWidth="1"/>
    <col min="13578" max="13825" width="9.140625" style="2"/>
    <col min="13826" max="13826" width="58.85546875" style="2" customWidth="1"/>
    <col min="13827" max="13827" width="15.28515625" style="2" customWidth="1"/>
    <col min="13828" max="13828" width="27" style="2" customWidth="1"/>
    <col min="13829" max="13829" width="25.85546875" style="2" customWidth="1"/>
    <col min="13830" max="13830" width="89.5703125" style="2" customWidth="1"/>
    <col min="13831" max="13831" width="93.140625" style="2" customWidth="1"/>
    <col min="13832" max="13832" width="20" style="2" customWidth="1"/>
    <col min="13833" max="13833" width="21.140625" style="2" customWidth="1"/>
    <col min="13834" max="14081" width="9.140625" style="2"/>
    <col min="14082" max="14082" width="58.85546875" style="2" customWidth="1"/>
    <col min="14083" max="14083" width="15.28515625" style="2" customWidth="1"/>
    <col min="14084" max="14084" width="27" style="2" customWidth="1"/>
    <col min="14085" max="14085" width="25.85546875" style="2" customWidth="1"/>
    <col min="14086" max="14086" width="89.5703125" style="2" customWidth="1"/>
    <col min="14087" max="14087" width="93.140625" style="2" customWidth="1"/>
    <col min="14088" max="14088" width="20" style="2" customWidth="1"/>
    <col min="14089" max="14089" width="21.140625" style="2" customWidth="1"/>
    <col min="14090" max="14337" width="9.140625" style="2"/>
    <col min="14338" max="14338" width="58.85546875" style="2" customWidth="1"/>
    <col min="14339" max="14339" width="15.28515625" style="2" customWidth="1"/>
    <col min="14340" max="14340" width="27" style="2" customWidth="1"/>
    <col min="14341" max="14341" width="25.85546875" style="2" customWidth="1"/>
    <col min="14342" max="14342" width="89.5703125" style="2" customWidth="1"/>
    <col min="14343" max="14343" width="93.140625" style="2" customWidth="1"/>
    <col min="14344" max="14344" width="20" style="2" customWidth="1"/>
    <col min="14345" max="14345" width="21.140625" style="2" customWidth="1"/>
    <col min="14346" max="14593" width="9.140625" style="2"/>
    <col min="14594" max="14594" width="58.85546875" style="2" customWidth="1"/>
    <col min="14595" max="14595" width="15.28515625" style="2" customWidth="1"/>
    <col min="14596" max="14596" width="27" style="2" customWidth="1"/>
    <col min="14597" max="14597" width="25.85546875" style="2" customWidth="1"/>
    <col min="14598" max="14598" width="89.5703125" style="2" customWidth="1"/>
    <col min="14599" max="14599" width="93.140625" style="2" customWidth="1"/>
    <col min="14600" max="14600" width="20" style="2" customWidth="1"/>
    <col min="14601" max="14601" width="21.140625" style="2" customWidth="1"/>
    <col min="14602" max="14849" width="9.140625" style="2"/>
    <col min="14850" max="14850" width="58.85546875" style="2" customWidth="1"/>
    <col min="14851" max="14851" width="15.28515625" style="2" customWidth="1"/>
    <col min="14852" max="14852" width="27" style="2" customWidth="1"/>
    <col min="14853" max="14853" width="25.85546875" style="2" customWidth="1"/>
    <col min="14854" max="14854" width="89.5703125" style="2" customWidth="1"/>
    <col min="14855" max="14855" width="93.140625" style="2" customWidth="1"/>
    <col min="14856" max="14856" width="20" style="2" customWidth="1"/>
    <col min="14857" max="14857" width="21.140625" style="2" customWidth="1"/>
    <col min="14858" max="15105" width="9.140625" style="2"/>
    <col min="15106" max="15106" width="58.85546875" style="2" customWidth="1"/>
    <col min="15107" max="15107" width="15.28515625" style="2" customWidth="1"/>
    <col min="15108" max="15108" width="27" style="2" customWidth="1"/>
    <col min="15109" max="15109" width="25.85546875" style="2" customWidth="1"/>
    <col min="15110" max="15110" width="89.5703125" style="2" customWidth="1"/>
    <col min="15111" max="15111" width="93.140625" style="2" customWidth="1"/>
    <col min="15112" max="15112" width="20" style="2" customWidth="1"/>
    <col min="15113" max="15113" width="21.140625" style="2" customWidth="1"/>
    <col min="15114" max="15361" width="9.140625" style="2"/>
    <col min="15362" max="15362" width="58.85546875" style="2" customWidth="1"/>
    <col min="15363" max="15363" width="15.28515625" style="2" customWidth="1"/>
    <col min="15364" max="15364" width="27" style="2" customWidth="1"/>
    <col min="15365" max="15365" width="25.85546875" style="2" customWidth="1"/>
    <col min="15366" max="15366" width="89.5703125" style="2" customWidth="1"/>
    <col min="15367" max="15367" width="93.140625" style="2" customWidth="1"/>
    <col min="15368" max="15368" width="20" style="2" customWidth="1"/>
    <col min="15369" max="15369" width="21.140625" style="2" customWidth="1"/>
    <col min="15370" max="15617" width="9.140625" style="2"/>
    <col min="15618" max="15618" width="58.85546875" style="2" customWidth="1"/>
    <col min="15619" max="15619" width="15.28515625" style="2" customWidth="1"/>
    <col min="15620" max="15620" width="27" style="2" customWidth="1"/>
    <col min="15621" max="15621" width="25.85546875" style="2" customWidth="1"/>
    <col min="15622" max="15622" width="89.5703125" style="2" customWidth="1"/>
    <col min="15623" max="15623" width="93.140625" style="2" customWidth="1"/>
    <col min="15624" max="15624" width="20" style="2" customWidth="1"/>
    <col min="15625" max="15625" width="21.140625" style="2" customWidth="1"/>
    <col min="15626" max="15873" width="9.140625" style="2"/>
    <col min="15874" max="15874" width="58.85546875" style="2" customWidth="1"/>
    <col min="15875" max="15875" width="15.28515625" style="2" customWidth="1"/>
    <col min="15876" max="15876" width="27" style="2" customWidth="1"/>
    <col min="15877" max="15877" width="25.85546875" style="2" customWidth="1"/>
    <col min="15878" max="15878" width="89.5703125" style="2" customWidth="1"/>
    <col min="15879" max="15879" width="93.140625" style="2" customWidth="1"/>
    <col min="15880" max="15880" width="20" style="2" customWidth="1"/>
    <col min="15881" max="15881" width="21.140625" style="2" customWidth="1"/>
    <col min="15882" max="16129" width="9.140625" style="2"/>
    <col min="16130" max="16130" width="58.85546875" style="2" customWidth="1"/>
    <col min="16131" max="16131" width="15.28515625" style="2" customWidth="1"/>
    <col min="16132" max="16132" width="27" style="2" customWidth="1"/>
    <col min="16133" max="16133" width="25.85546875" style="2" customWidth="1"/>
    <col min="16134" max="16134" width="89.5703125" style="2" customWidth="1"/>
    <col min="16135" max="16135" width="93.140625" style="2" customWidth="1"/>
    <col min="16136" max="16136" width="20" style="2" customWidth="1"/>
    <col min="16137" max="16137" width="21.140625" style="2" customWidth="1"/>
    <col min="16138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8</v>
      </c>
      <c r="B2" s="3">
        <v>1386207</v>
      </c>
      <c r="C2" s="3" t="s">
        <v>501</v>
      </c>
      <c r="E2" s="3" t="s">
        <v>15</v>
      </c>
      <c r="F2" s="3" t="s">
        <v>101</v>
      </c>
      <c r="G2" s="3" t="s">
        <v>16</v>
      </c>
      <c r="H2" s="3" t="s">
        <v>17</v>
      </c>
    </row>
    <row r="3" spans="1:9" s="3" customFormat="1">
      <c r="A3" s="3" t="s">
        <v>8</v>
      </c>
      <c r="B3" s="3">
        <v>1382630</v>
      </c>
      <c r="C3" s="3" t="s">
        <v>502</v>
      </c>
      <c r="E3" s="3" t="s">
        <v>15</v>
      </c>
      <c r="F3" s="3" t="s">
        <v>503</v>
      </c>
      <c r="G3" s="3" t="s">
        <v>504</v>
      </c>
      <c r="H3" s="3" t="s">
        <v>505</v>
      </c>
    </row>
    <row r="4" spans="1:9" s="3" customFormat="1">
      <c r="A4" s="3" t="s">
        <v>8</v>
      </c>
      <c r="B4" s="3">
        <v>1419521</v>
      </c>
      <c r="C4" s="3" t="s">
        <v>506</v>
      </c>
      <c r="E4" s="3" t="s">
        <v>10</v>
      </c>
      <c r="F4" s="3" t="s">
        <v>503</v>
      </c>
      <c r="G4" s="3" t="s">
        <v>504</v>
      </c>
      <c r="I4" s="3" t="s">
        <v>41</v>
      </c>
    </row>
    <row r="5" spans="1:9" s="128" customFormat="1">
      <c r="A5" s="128" t="s">
        <v>8</v>
      </c>
      <c r="B5" s="128">
        <v>1419558</v>
      </c>
      <c r="C5" s="128" t="s">
        <v>507</v>
      </c>
      <c r="D5" s="128" t="s">
        <v>261</v>
      </c>
      <c r="E5" s="128" t="s">
        <v>10</v>
      </c>
      <c r="F5" s="128" t="s">
        <v>508</v>
      </c>
      <c r="G5" s="128" t="s">
        <v>509</v>
      </c>
      <c r="I5" s="128" t="s">
        <v>92</v>
      </c>
    </row>
    <row r="6" spans="1:9" s="128" customFormat="1">
      <c r="A6" s="128" t="s">
        <v>8</v>
      </c>
      <c r="B6" s="128">
        <v>1419623</v>
      </c>
      <c r="C6" s="128" t="s">
        <v>510</v>
      </c>
      <c r="D6" s="128" t="s">
        <v>261</v>
      </c>
      <c r="E6" s="128" t="s">
        <v>10</v>
      </c>
      <c r="F6" s="128" t="s">
        <v>101</v>
      </c>
      <c r="G6" s="128" t="s">
        <v>511</v>
      </c>
      <c r="I6" s="128" t="s">
        <v>13</v>
      </c>
    </row>
    <row r="7" spans="1:9" s="99" customFormat="1">
      <c r="A7" s="99" t="s">
        <v>8</v>
      </c>
      <c r="B7" s="99">
        <v>1419862</v>
      </c>
      <c r="C7" s="99" t="s">
        <v>512</v>
      </c>
      <c r="D7" s="99" t="s">
        <v>258</v>
      </c>
      <c r="E7" s="99" t="s">
        <v>75</v>
      </c>
      <c r="F7" s="99" t="s">
        <v>78</v>
      </c>
      <c r="G7" s="99" t="s">
        <v>79</v>
      </c>
      <c r="I7" s="99" t="s">
        <v>41</v>
      </c>
    </row>
    <row r="8" spans="1:9" s="99" customFormat="1">
      <c r="A8" s="99" t="s">
        <v>8</v>
      </c>
      <c r="B8" s="99">
        <v>1420254</v>
      </c>
      <c r="C8" s="99" t="s">
        <v>513</v>
      </c>
      <c r="D8" s="99" t="s">
        <v>258</v>
      </c>
      <c r="E8" s="99" t="s">
        <v>85</v>
      </c>
      <c r="F8" s="99" t="s">
        <v>121</v>
      </c>
      <c r="G8" s="99" t="s">
        <v>122</v>
      </c>
      <c r="I8" s="99" t="s">
        <v>41</v>
      </c>
    </row>
    <row r="9" spans="1:9" s="95" customFormat="1">
      <c r="A9" s="95" t="s">
        <v>8</v>
      </c>
      <c r="B9" s="95">
        <v>1419893</v>
      </c>
      <c r="C9" s="95" t="s">
        <v>514</v>
      </c>
      <c r="D9" s="95" t="s">
        <v>263</v>
      </c>
      <c r="E9" s="95" t="s">
        <v>30</v>
      </c>
      <c r="F9" s="95" t="s">
        <v>31</v>
      </c>
      <c r="G9" s="95" t="s">
        <v>32</v>
      </c>
      <c r="I9" s="95" t="s">
        <v>13</v>
      </c>
    </row>
    <row r="10" spans="1:9" s="97" customFormat="1">
      <c r="A10" s="97" t="s">
        <v>8</v>
      </c>
      <c r="B10" s="97">
        <v>1420316</v>
      </c>
      <c r="C10" s="97" t="s">
        <v>515</v>
      </c>
      <c r="D10" s="97" t="s">
        <v>259</v>
      </c>
      <c r="E10" s="97" t="s">
        <v>145</v>
      </c>
      <c r="F10" s="97" t="s">
        <v>503</v>
      </c>
      <c r="G10" s="97" t="s">
        <v>217</v>
      </c>
      <c r="I10" s="97" t="s">
        <v>37</v>
      </c>
    </row>
    <row r="11" spans="1:9" s="97" customFormat="1">
      <c r="A11" s="97" t="s">
        <v>8</v>
      </c>
      <c r="B11" s="97">
        <v>1420306</v>
      </c>
      <c r="C11" s="97" t="s">
        <v>516</v>
      </c>
      <c r="D11" s="97" t="s">
        <v>259</v>
      </c>
      <c r="E11" s="97" t="s">
        <v>517</v>
      </c>
      <c r="F11" s="97" t="s">
        <v>503</v>
      </c>
      <c r="G11" s="97" t="s">
        <v>217</v>
      </c>
      <c r="I11" s="97" t="s">
        <v>37</v>
      </c>
    </row>
    <row r="12" spans="1:9" s="97" customFormat="1">
      <c r="A12" s="97" t="s">
        <v>8</v>
      </c>
      <c r="B12" s="97">
        <v>1420293</v>
      </c>
      <c r="C12" s="97" t="s">
        <v>518</v>
      </c>
      <c r="D12" s="97" t="s">
        <v>259</v>
      </c>
      <c r="E12" s="97" t="s">
        <v>170</v>
      </c>
      <c r="F12" s="97" t="s">
        <v>503</v>
      </c>
      <c r="G12" s="97" t="s">
        <v>217</v>
      </c>
      <c r="I12" s="97" t="s">
        <v>37</v>
      </c>
    </row>
    <row r="13" spans="1:9" s="97" customFormat="1">
      <c r="A13" s="97" t="s">
        <v>8</v>
      </c>
      <c r="B13" s="97">
        <v>1420275</v>
      </c>
      <c r="C13" s="97" t="s">
        <v>519</v>
      </c>
      <c r="D13" s="97" t="s">
        <v>259</v>
      </c>
      <c r="E13" s="97" t="s">
        <v>149</v>
      </c>
      <c r="F13" s="97" t="s">
        <v>503</v>
      </c>
      <c r="G13" s="97" t="s">
        <v>217</v>
      </c>
      <c r="I13" s="97" t="s">
        <v>37</v>
      </c>
    </row>
    <row r="14" spans="1:9" s="97" customFormat="1">
      <c r="A14" s="97" t="s">
        <v>8</v>
      </c>
      <c r="B14" s="97">
        <v>1420352</v>
      </c>
      <c r="C14" s="97" t="s">
        <v>520</v>
      </c>
      <c r="D14" s="97" t="s">
        <v>526</v>
      </c>
      <c r="E14" s="97" t="s">
        <v>42</v>
      </c>
      <c r="F14" s="97" t="s">
        <v>521</v>
      </c>
      <c r="G14" s="97" t="s">
        <v>522</v>
      </c>
      <c r="I14" s="97" t="s">
        <v>13</v>
      </c>
    </row>
    <row r="15" spans="1:9" s="94" customFormat="1">
      <c r="A15" s="94" t="s">
        <v>8</v>
      </c>
      <c r="B15" s="94">
        <v>1419426</v>
      </c>
      <c r="C15" s="94" t="s">
        <v>523</v>
      </c>
      <c r="D15" s="94" t="s">
        <v>264</v>
      </c>
      <c r="E15" s="94" t="s">
        <v>24</v>
      </c>
      <c r="F15" s="94" t="s">
        <v>57</v>
      </c>
      <c r="G15" s="94" t="s">
        <v>26</v>
      </c>
      <c r="I15" s="94" t="s">
        <v>13</v>
      </c>
    </row>
    <row r="16" spans="1:9" s="3" customFormat="1">
      <c r="A16" s="3" t="s">
        <v>8</v>
      </c>
      <c r="B16" s="3">
        <v>1418999</v>
      </c>
      <c r="C16" s="3" t="s">
        <v>524</v>
      </c>
      <c r="E16" s="3" t="s">
        <v>19</v>
      </c>
      <c r="F16" s="3" t="s">
        <v>503</v>
      </c>
      <c r="G16" s="3" t="s">
        <v>64</v>
      </c>
      <c r="I16" s="3" t="s">
        <v>13</v>
      </c>
    </row>
    <row r="21" spans="1:4">
      <c r="B21" s="2" t="s">
        <v>525</v>
      </c>
      <c r="C21" s="2" t="s">
        <v>258</v>
      </c>
      <c r="D21" s="2" t="s">
        <v>259</v>
      </c>
    </row>
    <row r="23" spans="1:4">
      <c r="B23" s="2">
        <f>C5+C6</f>
        <v>4396.95</v>
      </c>
      <c r="C23" s="2">
        <f>C7+C8</f>
        <v>0.36000000000000004</v>
      </c>
      <c r="D23" s="2">
        <f>C10+C11+C12+C13</f>
        <v>415.9</v>
      </c>
    </row>
    <row r="27" spans="1:4">
      <c r="A27" s="128" t="s">
        <v>1041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4" sqref="O14"/>
    </sheetView>
  </sheetViews>
  <sheetFormatPr defaultRowHeight="15"/>
  <sheetData>
    <row r="1" spans="1:1">
      <c r="A1" t="s">
        <v>1042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9" sqref="D19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67.42578125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8" s="21" customFormat="1">
      <c r="A2" s="22" t="s">
        <v>8</v>
      </c>
      <c r="B2" s="22">
        <v>1303258</v>
      </c>
      <c r="C2" s="22" t="s">
        <v>527</v>
      </c>
      <c r="D2" s="22" t="s">
        <v>10</v>
      </c>
      <c r="E2" s="22" t="s">
        <v>528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1232606</v>
      </c>
      <c r="C3" s="22" t="s">
        <v>527</v>
      </c>
      <c r="D3" s="22" t="s">
        <v>15</v>
      </c>
      <c r="E3" s="22" t="s">
        <v>528</v>
      </c>
      <c r="F3" s="22" t="s">
        <v>12</v>
      </c>
      <c r="G3" s="22"/>
      <c r="H3" s="22" t="s">
        <v>13</v>
      </c>
    </row>
    <row r="4" spans="1:8" s="21" customFormat="1">
      <c r="A4" s="22" t="s">
        <v>8</v>
      </c>
      <c r="B4" s="22">
        <v>1303271</v>
      </c>
      <c r="C4" s="22" t="s">
        <v>529</v>
      </c>
      <c r="D4" s="22" t="s">
        <v>10</v>
      </c>
      <c r="E4" s="22" t="s">
        <v>325</v>
      </c>
      <c r="F4" s="22" t="s">
        <v>12</v>
      </c>
      <c r="G4" s="22"/>
      <c r="H4" s="22" t="s">
        <v>13</v>
      </c>
    </row>
    <row r="5" spans="1:8" s="21" customFormat="1">
      <c r="A5" s="22" t="s">
        <v>8</v>
      </c>
      <c r="B5" s="22">
        <v>1382633</v>
      </c>
      <c r="C5" s="22" t="s">
        <v>530</v>
      </c>
      <c r="D5" s="22" t="s">
        <v>15</v>
      </c>
      <c r="E5" s="22" t="s">
        <v>528</v>
      </c>
      <c r="F5" s="22" t="s">
        <v>16</v>
      </c>
      <c r="G5" s="22" t="s">
        <v>17</v>
      </c>
      <c r="H5" s="22"/>
    </row>
    <row r="6" spans="1:8" s="21" customFormat="1">
      <c r="A6" s="22" t="s">
        <v>8</v>
      </c>
      <c r="B6" s="22">
        <v>1382635</v>
      </c>
      <c r="C6" s="22" t="s">
        <v>531</v>
      </c>
      <c r="D6" s="22" t="s">
        <v>15</v>
      </c>
      <c r="E6" s="22" t="s">
        <v>190</v>
      </c>
      <c r="F6" s="22" t="s">
        <v>16</v>
      </c>
      <c r="G6" s="22" t="s">
        <v>17</v>
      </c>
      <c r="H6" s="2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E31" sqref="E31"/>
    </sheetView>
  </sheetViews>
  <sheetFormatPr defaultRowHeight="15"/>
  <cols>
    <col min="1" max="1" width="63.5703125" bestFit="1" customWidth="1"/>
    <col min="2" max="2" width="12.42578125" bestFit="1" customWidth="1"/>
    <col min="3" max="3" width="23.28515625" bestFit="1" customWidth="1"/>
    <col min="4" max="4" width="23" bestFit="1" customWidth="1"/>
    <col min="5" max="6" width="57.28515625" bestFit="1" customWidth="1"/>
    <col min="7" max="7" width="93.7109375" bestFit="1" customWidth="1"/>
    <col min="8" max="8" width="17.42578125" bestFit="1" customWidth="1"/>
    <col min="9" max="9" width="18.85546875" bestFit="1" customWidth="1"/>
  </cols>
  <sheetData>
    <row r="1" spans="1:9">
      <c r="A1" s="36" t="s">
        <v>0</v>
      </c>
      <c r="B1" s="36" t="s">
        <v>1</v>
      </c>
      <c r="C1" s="36" t="s">
        <v>2</v>
      </c>
      <c r="D1" s="36" t="s">
        <v>3</v>
      </c>
      <c r="E1" s="36" t="s">
        <v>158</v>
      </c>
      <c r="F1" s="36" t="s">
        <v>159</v>
      </c>
      <c r="G1" s="36" t="s">
        <v>532</v>
      </c>
      <c r="H1" s="36" t="s">
        <v>6</v>
      </c>
      <c r="I1" s="36" t="s">
        <v>7</v>
      </c>
    </row>
    <row r="2" spans="1:9" s="21" customFormat="1">
      <c r="A2" s="22" t="s">
        <v>161</v>
      </c>
      <c r="B2" s="22">
        <v>1283915</v>
      </c>
      <c r="C2" s="22" t="s">
        <v>533</v>
      </c>
      <c r="D2" s="22" t="s">
        <v>10</v>
      </c>
      <c r="E2" s="22" t="s">
        <v>139</v>
      </c>
      <c r="F2" s="22" t="s">
        <v>12</v>
      </c>
      <c r="G2" s="22" t="s">
        <v>534</v>
      </c>
      <c r="H2" s="22"/>
      <c r="I2" s="22" t="s">
        <v>13</v>
      </c>
    </row>
    <row r="3" spans="1:9" s="21" customFormat="1">
      <c r="A3" s="22" t="s">
        <v>161</v>
      </c>
      <c r="B3" s="22">
        <v>1233105</v>
      </c>
      <c r="C3" s="22" t="s">
        <v>535</v>
      </c>
      <c r="D3" s="22" t="s">
        <v>15</v>
      </c>
      <c r="E3" s="22" t="s">
        <v>139</v>
      </c>
      <c r="F3" s="22" t="s">
        <v>12</v>
      </c>
      <c r="G3" s="22" t="s">
        <v>536</v>
      </c>
      <c r="H3" s="22"/>
      <c r="I3" s="22" t="s">
        <v>13</v>
      </c>
    </row>
    <row r="4" spans="1:9" s="21" customFormat="1">
      <c r="A4" s="22" t="s">
        <v>161</v>
      </c>
      <c r="B4" s="22">
        <v>1382637</v>
      </c>
      <c r="C4" s="22" t="s">
        <v>537</v>
      </c>
      <c r="D4" s="22" t="s">
        <v>15</v>
      </c>
      <c r="E4" s="22" t="s">
        <v>139</v>
      </c>
      <c r="F4" s="22" t="s">
        <v>16</v>
      </c>
      <c r="G4" s="22" t="s">
        <v>538</v>
      </c>
      <c r="H4" s="22" t="s">
        <v>17</v>
      </c>
      <c r="I4" s="2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3" sqref="A3"/>
    </sheetView>
  </sheetViews>
  <sheetFormatPr defaultColWidth="9.28515625"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93.5703125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</row>
    <row r="2" spans="1:8" s="21" customFormat="1">
      <c r="A2" s="22" t="s">
        <v>8</v>
      </c>
      <c r="B2" s="22">
        <v>1283990</v>
      </c>
      <c r="C2" s="22" t="s">
        <v>539</v>
      </c>
      <c r="D2" s="22" t="s">
        <v>10</v>
      </c>
      <c r="E2" s="22" t="s">
        <v>540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1232629</v>
      </c>
      <c r="C3" s="22" t="s">
        <v>541</v>
      </c>
      <c r="D3" s="22" t="s">
        <v>15</v>
      </c>
      <c r="E3" s="22" t="s">
        <v>540</v>
      </c>
      <c r="F3" s="22" t="s">
        <v>12</v>
      </c>
      <c r="G3" s="22"/>
      <c r="H3" s="22" t="s">
        <v>13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16" sqref="C16:C17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108.85546875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</row>
    <row r="2" spans="1:8" s="21" customFormat="1">
      <c r="A2" s="22" t="s">
        <v>8</v>
      </c>
      <c r="B2" s="22">
        <v>1232645</v>
      </c>
      <c r="C2" s="22" t="s">
        <v>544</v>
      </c>
      <c r="D2" s="22" t="s">
        <v>15</v>
      </c>
      <c r="E2" s="22" t="s">
        <v>545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1386214</v>
      </c>
      <c r="C3" s="22" t="s">
        <v>553</v>
      </c>
      <c r="D3" s="22" t="s">
        <v>15</v>
      </c>
      <c r="E3" s="22" t="s">
        <v>195</v>
      </c>
      <c r="F3" s="22" t="s">
        <v>16</v>
      </c>
      <c r="G3" s="22" t="s">
        <v>17</v>
      </c>
      <c r="H3" s="22"/>
    </row>
    <row r="4" spans="1:8" s="21" customFormat="1">
      <c r="A4" s="22" t="s">
        <v>8</v>
      </c>
      <c r="B4" s="22">
        <v>1386216</v>
      </c>
      <c r="C4" s="22" t="s">
        <v>554</v>
      </c>
      <c r="D4" s="22" t="s">
        <v>15</v>
      </c>
      <c r="E4" s="22" t="s">
        <v>25</v>
      </c>
      <c r="F4" s="22" t="s">
        <v>16</v>
      </c>
      <c r="G4" s="22" t="s">
        <v>17</v>
      </c>
      <c r="H4" s="22"/>
    </row>
    <row r="5" spans="1:8" s="21" customFormat="1">
      <c r="A5" s="22" t="s">
        <v>8</v>
      </c>
      <c r="B5" s="22">
        <v>1382643</v>
      </c>
      <c r="C5" s="22" t="s">
        <v>555</v>
      </c>
      <c r="D5" s="22" t="s">
        <v>15</v>
      </c>
      <c r="E5" s="22" t="s">
        <v>545</v>
      </c>
      <c r="F5" s="22" t="s">
        <v>16</v>
      </c>
      <c r="G5" s="22" t="s">
        <v>17</v>
      </c>
      <c r="H5" s="22"/>
    </row>
    <row r="6" spans="1:8" s="21" customFormat="1">
      <c r="A6" s="22" t="s">
        <v>8</v>
      </c>
      <c r="B6" s="22">
        <v>1336832</v>
      </c>
      <c r="C6" s="22" t="s">
        <v>542</v>
      </c>
      <c r="D6" s="22" t="s">
        <v>10</v>
      </c>
      <c r="E6" s="22" t="s">
        <v>543</v>
      </c>
      <c r="F6" s="22" t="s">
        <v>12</v>
      </c>
      <c r="G6" s="22"/>
      <c r="H6" s="22" t="s">
        <v>13</v>
      </c>
    </row>
    <row r="7" spans="1:8" s="21" customFormat="1">
      <c r="A7" s="22" t="s">
        <v>8</v>
      </c>
      <c r="B7" s="22">
        <v>1303374</v>
      </c>
      <c r="C7" s="22" t="s">
        <v>546</v>
      </c>
      <c r="D7" s="22" t="s">
        <v>10</v>
      </c>
      <c r="E7" s="22" t="s">
        <v>195</v>
      </c>
      <c r="F7" s="22" t="s">
        <v>12</v>
      </c>
      <c r="G7" s="22"/>
      <c r="H7" s="22" t="s">
        <v>13</v>
      </c>
    </row>
    <row r="8" spans="1:8" s="21" customFormat="1">
      <c r="A8" s="22" t="s">
        <v>8</v>
      </c>
      <c r="B8" s="22">
        <v>1303386</v>
      </c>
      <c r="C8" s="22" t="s">
        <v>547</v>
      </c>
      <c r="D8" s="22" t="s">
        <v>10</v>
      </c>
      <c r="E8" s="22" t="s">
        <v>545</v>
      </c>
      <c r="F8" s="22" t="s">
        <v>12</v>
      </c>
      <c r="G8" s="22"/>
      <c r="H8" s="22" t="s">
        <v>13</v>
      </c>
    </row>
    <row r="9" spans="1:8" s="21" customFormat="1">
      <c r="A9" s="22" t="s">
        <v>8</v>
      </c>
      <c r="B9" s="22">
        <v>1303421</v>
      </c>
      <c r="C9" s="22" t="s">
        <v>549</v>
      </c>
      <c r="D9" s="22" t="s">
        <v>10</v>
      </c>
      <c r="E9" s="22" t="s">
        <v>101</v>
      </c>
      <c r="F9" s="22" t="s">
        <v>12</v>
      </c>
      <c r="G9" s="22"/>
      <c r="H9" s="22" t="s">
        <v>13</v>
      </c>
    </row>
    <row r="10" spans="1:8" s="21" customFormat="1">
      <c r="A10" s="22" t="s">
        <v>8</v>
      </c>
      <c r="B10" s="22">
        <v>1303433</v>
      </c>
      <c r="C10" s="22" t="s">
        <v>550</v>
      </c>
      <c r="D10" s="22" t="s">
        <v>10</v>
      </c>
      <c r="E10" s="22" t="s">
        <v>25</v>
      </c>
      <c r="F10" s="22" t="s">
        <v>12</v>
      </c>
      <c r="G10" s="22"/>
      <c r="H10" s="22" t="s">
        <v>13</v>
      </c>
    </row>
    <row r="11" spans="1:8" s="82" customFormat="1">
      <c r="A11" s="80" t="s">
        <v>8</v>
      </c>
      <c r="B11" s="80">
        <v>1390173</v>
      </c>
      <c r="C11" s="80" t="s">
        <v>548</v>
      </c>
      <c r="D11" s="80" t="s">
        <v>30</v>
      </c>
      <c r="E11" s="80" t="s">
        <v>31</v>
      </c>
      <c r="F11" s="80" t="s">
        <v>32</v>
      </c>
      <c r="G11" s="80"/>
      <c r="H11" s="80" t="s">
        <v>13</v>
      </c>
    </row>
    <row r="12" spans="1:8" s="87" customFormat="1">
      <c r="A12" s="86" t="s">
        <v>8</v>
      </c>
      <c r="B12" s="86">
        <v>1390563</v>
      </c>
      <c r="C12" s="86" t="s">
        <v>552</v>
      </c>
      <c r="D12" s="86" t="s">
        <v>24</v>
      </c>
      <c r="E12" s="86" t="s">
        <v>57</v>
      </c>
      <c r="F12" s="86" t="s">
        <v>26</v>
      </c>
      <c r="G12" s="86"/>
      <c r="H12" s="86" t="s">
        <v>13</v>
      </c>
    </row>
    <row r="13" spans="1:8" s="21" customFormat="1">
      <c r="A13" s="22" t="s">
        <v>8</v>
      </c>
      <c r="B13" s="22">
        <v>1390556</v>
      </c>
      <c r="C13" s="22" t="s">
        <v>551</v>
      </c>
      <c r="D13" s="22" t="s">
        <v>19</v>
      </c>
      <c r="E13" s="22" t="s">
        <v>545</v>
      </c>
      <c r="F13" s="22" t="s">
        <v>64</v>
      </c>
      <c r="G13" s="22"/>
      <c r="H13" s="22" t="s">
        <v>13</v>
      </c>
    </row>
  </sheetData>
  <sortState ref="A2:H13">
    <sortCondition descending="1" ref="D1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2"/>
  <sheetViews>
    <sheetView workbookViewId="0">
      <selection activeCell="E28" sqref="E28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75.42578125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</row>
    <row r="2" spans="1:8" s="21" customFormat="1">
      <c r="A2" s="22" t="s">
        <v>8</v>
      </c>
      <c r="B2" s="22">
        <v>1382646</v>
      </c>
      <c r="C2" s="22" t="s">
        <v>556</v>
      </c>
      <c r="D2" s="22" t="s">
        <v>15</v>
      </c>
      <c r="E2" s="22" t="s">
        <v>557</v>
      </c>
      <c r="F2" s="22" t="s">
        <v>16</v>
      </c>
      <c r="G2" s="22" t="s">
        <v>17</v>
      </c>
      <c r="H2" s="2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16" sqref="E16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s="21" customFormat="1">
      <c r="A2" s="22" t="s">
        <v>8</v>
      </c>
      <c r="B2" s="22">
        <v>1286419</v>
      </c>
      <c r="C2" s="22" t="s">
        <v>558</v>
      </c>
      <c r="D2" s="22" t="s">
        <v>10</v>
      </c>
      <c r="E2" s="22" t="s">
        <v>559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1284118</v>
      </c>
      <c r="C3" s="22" t="s">
        <v>560</v>
      </c>
      <c r="D3" s="22" t="s">
        <v>10</v>
      </c>
      <c r="E3" s="22" t="s">
        <v>561</v>
      </c>
      <c r="F3" s="22" t="s">
        <v>12</v>
      </c>
      <c r="G3" s="22"/>
      <c r="H3" s="22" t="s">
        <v>13</v>
      </c>
    </row>
    <row r="4" spans="1:8" s="87" customFormat="1">
      <c r="A4" s="86" t="s">
        <v>8</v>
      </c>
      <c r="B4" s="86">
        <v>1424548</v>
      </c>
      <c r="C4" s="86" t="s">
        <v>454</v>
      </c>
      <c r="D4" s="86" t="s">
        <v>24</v>
      </c>
      <c r="E4" s="86" t="s">
        <v>561</v>
      </c>
      <c r="F4" s="86" t="s">
        <v>26</v>
      </c>
      <c r="G4" s="86"/>
      <c r="H4" s="86" t="s">
        <v>13</v>
      </c>
    </row>
    <row r="5" spans="1:8" s="21" customFormat="1">
      <c r="A5" s="22" t="s">
        <v>8</v>
      </c>
      <c r="B5" s="22">
        <v>1424570</v>
      </c>
      <c r="C5" s="22" t="s">
        <v>562</v>
      </c>
      <c r="D5" s="22" t="s">
        <v>19</v>
      </c>
      <c r="E5" s="22" t="s">
        <v>561</v>
      </c>
      <c r="F5" s="22" t="s">
        <v>64</v>
      </c>
      <c r="G5" s="22"/>
      <c r="H5" s="22" t="s">
        <v>13</v>
      </c>
    </row>
    <row r="6" spans="1:8" s="21" customFormat="1">
      <c r="A6" s="22" t="s">
        <v>8</v>
      </c>
      <c r="B6" s="22">
        <v>1424578</v>
      </c>
      <c r="C6" s="22" t="s">
        <v>563</v>
      </c>
      <c r="D6" s="22" t="s">
        <v>19</v>
      </c>
      <c r="E6" s="22" t="s">
        <v>561</v>
      </c>
      <c r="F6" s="22" t="s">
        <v>20</v>
      </c>
      <c r="G6" s="22"/>
      <c r="H6" s="22" t="s">
        <v>13</v>
      </c>
    </row>
    <row r="7" spans="1:8" s="89" customFormat="1">
      <c r="A7" s="88" t="s">
        <v>8</v>
      </c>
      <c r="B7" s="88">
        <v>1424587</v>
      </c>
      <c r="C7" s="88" t="s">
        <v>564</v>
      </c>
      <c r="D7" s="88" t="s">
        <v>87</v>
      </c>
      <c r="E7" s="88" t="s">
        <v>561</v>
      </c>
      <c r="F7" s="88" t="s">
        <v>147</v>
      </c>
      <c r="G7" s="88"/>
      <c r="H7" s="88" t="s">
        <v>13</v>
      </c>
    </row>
    <row r="8" spans="1:8" s="89" customFormat="1">
      <c r="A8" s="88" t="s">
        <v>8</v>
      </c>
      <c r="B8" s="88">
        <v>1424592</v>
      </c>
      <c r="C8" s="88" t="s">
        <v>565</v>
      </c>
      <c r="D8" s="88" t="s">
        <v>145</v>
      </c>
      <c r="E8" s="88" t="s">
        <v>561</v>
      </c>
      <c r="F8" s="88" t="s">
        <v>147</v>
      </c>
      <c r="G8" s="88"/>
      <c r="H8" s="88" t="s">
        <v>13</v>
      </c>
    </row>
    <row r="9" spans="1:8" s="21" customFormat="1">
      <c r="A9" s="22" t="s">
        <v>8</v>
      </c>
      <c r="B9" s="22">
        <v>1382649</v>
      </c>
      <c r="C9" s="22" t="s">
        <v>566</v>
      </c>
      <c r="D9" s="22" t="s">
        <v>15</v>
      </c>
      <c r="E9" s="22" t="s">
        <v>561</v>
      </c>
      <c r="F9" s="22" t="s">
        <v>16</v>
      </c>
      <c r="G9" s="22" t="s">
        <v>17</v>
      </c>
      <c r="H9" s="22"/>
    </row>
    <row r="16" spans="1:8">
      <c r="C16" t="s">
        <v>720</v>
      </c>
    </row>
    <row r="17" spans="3:3">
      <c r="C17">
        <f>C7+C8</f>
        <v>1886.3</v>
      </c>
    </row>
    <row r="18" spans="3:3">
      <c r="C18" t="s">
        <v>1043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D32" sqref="D32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77" bestFit="1" customWidth="1"/>
    <col min="7" max="7" width="78.85546875" bestFit="1" customWidth="1"/>
    <col min="8" max="8" width="17.42578125" bestFit="1" customWidth="1"/>
    <col min="9" max="9" width="18.85546875" bestFit="1" customWidth="1"/>
    <col min="10" max="10" width="19.85546875" bestFit="1" customWidth="1"/>
  </cols>
  <sheetData>
    <row r="1" spans="1:10">
      <c r="A1" s="42" t="s">
        <v>0</v>
      </c>
      <c r="B1" s="42" t="s">
        <v>1</v>
      </c>
      <c r="C1" s="42" t="s">
        <v>2</v>
      </c>
      <c r="D1" s="42"/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</row>
    <row r="2" spans="1:10" s="82" customFormat="1">
      <c r="A2" s="80" t="s">
        <v>8</v>
      </c>
      <c r="B2" s="80">
        <v>1392770</v>
      </c>
      <c r="C2" s="80" t="s">
        <v>584</v>
      </c>
      <c r="D2" s="81" t="s">
        <v>1032</v>
      </c>
      <c r="E2" s="80" t="s">
        <v>93</v>
      </c>
      <c r="F2" s="80" t="s">
        <v>88</v>
      </c>
      <c r="G2" s="80" t="s">
        <v>91</v>
      </c>
      <c r="H2" s="80"/>
      <c r="I2" s="80" t="s">
        <v>13</v>
      </c>
      <c r="J2" s="80"/>
    </row>
    <row r="3" spans="1:10" s="21" customFormat="1">
      <c r="A3" s="22" t="s">
        <v>8</v>
      </c>
      <c r="B3" s="22">
        <v>1186709</v>
      </c>
      <c r="C3" s="22" t="s">
        <v>586</v>
      </c>
      <c r="D3" s="22"/>
      <c r="E3" s="22" t="s">
        <v>15</v>
      </c>
      <c r="F3" s="22" t="s">
        <v>572</v>
      </c>
      <c r="G3" s="22" t="s">
        <v>28</v>
      </c>
      <c r="H3" s="22"/>
      <c r="I3" s="22" t="s">
        <v>13</v>
      </c>
      <c r="J3" s="22"/>
    </row>
    <row r="4" spans="1:10" s="21" customFormat="1">
      <c r="A4" s="22" t="s">
        <v>8</v>
      </c>
      <c r="B4" s="22">
        <v>1386218</v>
      </c>
      <c r="C4" s="22" t="s">
        <v>589</v>
      </c>
      <c r="D4" s="22"/>
      <c r="E4" s="22" t="s">
        <v>15</v>
      </c>
      <c r="F4" s="22" t="s">
        <v>139</v>
      </c>
      <c r="G4" s="22" t="s">
        <v>16</v>
      </c>
      <c r="H4" s="22" t="s">
        <v>17</v>
      </c>
      <c r="I4" s="22"/>
      <c r="J4" s="22" t="s">
        <v>590</v>
      </c>
    </row>
    <row r="5" spans="1:10" s="21" customFormat="1">
      <c r="A5" s="22" t="s">
        <v>8</v>
      </c>
      <c r="B5" s="22">
        <v>1382652</v>
      </c>
      <c r="C5" s="22" t="s">
        <v>592</v>
      </c>
      <c r="D5" s="22"/>
      <c r="E5" s="22" t="s">
        <v>15</v>
      </c>
      <c r="F5" s="22" t="s">
        <v>572</v>
      </c>
      <c r="G5" s="22" t="s">
        <v>16</v>
      </c>
      <c r="H5" s="22" t="s">
        <v>17</v>
      </c>
      <c r="I5" s="22"/>
      <c r="J5" s="22"/>
    </row>
    <row r="6" spans="1:10" s="21" customFormat="1">
      <c r="A6" s="22" t="s">
        <v>8</v>
      </c>
      <c r="B6" s="22">
        <v>1284142</v>
      </c>
      <c r="C6" s="22" t="s">
        <v>571</v>
      </c>
      <c r="D6" s="22"/>
      <c r="E6" s="22" t="s">
        <v>10</v>
      </c>
      <c r="F6" s="22" t="s">
        <v>572</v>
      </c>
      <c r="G6" s="22" t="s">
        <v>12</v>
      </c>
      <c r="H6" s="22"/>
      <c r="I6" s="22" t="s">
        <v>13</v>
      </c>
    </row>
    <row r="7" spans="1:10" s="21" customFormat="1">
      <c r="A7" s="22" t="s">
        <v>8</v>
      </c>
      <c r="B7" s="22">
        <v>1286466</v>
      </c>
      <c r="C7" s="22" t="s">
        <v>575</v>
      </c>
      <c r="D7" s="22"/>
      <c r="E7" s="22" t="s">
        <v>10</v>
      </c>
      <c r="F7" s="22" t="s">
        <v>25</v>
      </c>
      <c r="G7" s="22" t="s">
        <v>12</v>
      </c>
      <c r="H7" s="22"/>
      <c r="I7" s="22" t="s">
        <v>13</v>
      </c>
    </row>
    <row r="8" spans="1:10" s="84" customFormat="1">
      <c r="A8" s="83" t="s">
        <v>8</v>
      </c>
      <c r="B8" s="83">
        <v>1424182</v>
      </c>
      <c r="C8" s="83" t="s">
        <v>573</v>
      </c>
      <c r="D8" s="83" t="s">
        <v>247</v>
      </c>
      <c r="E8" s="83" t="s">
        <v>80</v>
      </c>
      <c r="F8" s="83" t="s">
        <v>569</v>
      </c>
      <c r="G8" s="83" t="s">
        <v>82</v>
      </c>
      <c r="H8" s="83"/>
      <c r="I8" s="83" t="s">
        <v>13</v>
      </c>
    </row>
    <row r="9" spans="1:10" s="84" customFormat="1">
      <c r="A9" s="83" t="s">
        <v>8</v>
      </c>
      <c r="B9" s="83">
        <v>1424233</v>
      </c>
      <c r="C9" s="83" t="s">
        <v>582</v>
      </c>
      <c r="D9" s="83" t="s">
        <v>247</v>
      </c>
      <c r="E9" s="83" t="s">
        <v>80</v>
      </c>
      <c r="F9" s="83" t="s">
        <v>214</v>
      </c>
      <c r="G9" s="83" t="s">
        <v>82</v>
      </c>
      <c r="H9" s="83"/>
      <c r="I9" s="83" t="s">
        <v>41</v>
      </c>
      <c r="J9" s="83"/>
    </row>
    <row r="10" spans="1:10" s="84" customFormat="1">
      <c r="A10" s="83" t="s">
        <v>8</v>
      </c>
      <c r="B10" s="83">
        <v>1424161</v>
      </c>
      <c r="C10" s="83" t="s">
        <v>568</v>
      </c>
      <c r="D10" s="83" t="s">
        <v>247</v>
      </c>
      <c r="E10" s="83" t="s">
        <v>83</v>
      </c>
      <c r="F10" s="83" t="s">
        <v>569</v>
      </c>
      <c r="G10" s="83" t="s">
        <v>82</v>
      </c>
      <c r="H10" s="83"/>
      <c r="I10" s="83" t="s">
        <v>13</v>
      </c>
    </row>
    <row r="11" spans="1:10" s="84" customFormat="1">
      <c r="A11" s="83" t="s">
        <v>8</v>
      </c>
      <c r="B11" s="83">
        <v>1420066</v>
      </c>
      <c r="C11" s="83" t="s">
        <v>570</v>
      </c>
      <c r="D11" s="83" t="s">
        <v>247</v>
      </c>
      <c r="E11" s="83" t="s">
        <v>83</v>
      </c>
      <c r="F11" s="83" t="s">
        <v>569</v>
      </c>
      <c r="G11" s="83" t="s">
        <v>82</v>
      </c>
      <c r="H11" s="83"/>
      <c r="I11" s="83" t="s">
        <v>41</v>
      </c>
    </row>
    <row r="12" spans="1:10" s="84" customFormat="1">
      <c r="A12" s="83" t="s">
        <v>8</v>
      </c>
      <c r="B12" s="83">
        <v>1424203</v>
      </c>
      <c r="C12" s="83" t="s">
        <v>577</v>
      </c>
      <c r="D12" s="83" t="s">
        <v>247</v>
      </c>
      <c r="E12" s="83" t="s">
        <v>83</v>
      </c>
      <c r="F12" s="83" t="s">
        <v>214</v>
      </c>
      <c r="G12" s="83" t="s">
        <v>82</v>
      </c>
      <c r="H12" s="83"/>
      <c r="I12" s="83" t="s">
        <v>13</v>
      </c>
    </row>
    <row r="13" spans="1:10" s="84" customFormat="1">
      <c r="A13" s="83" t="s">
        <v>8</v>
      </c>
      <c r="B13" s="83">
        <v>1424221</v>
      </c>
      <c r="C13" s="83" t="s">
        <v>581</v>
      </c>
      <c r="D13" s="83" t="s">
        <v>247</v>
      </c>
      <c r="E13" s="83" t="s">
        <v>83</v>
      </c>
      <c r="F13" s="83" t="s">
        <v>214</v>
      </c>
      <c r="G13" s="83" t="s">
        <v>82</v>
      </c>
      <c r="H13" s="83"/>
      <c r="I13" s="83" t="s">
        <v>41</v>
      </c>
    </row>
    <row r="14" spans="1:10" s="84" customFormat="1">
      <c r="A14" s="83" t="s">
        <v>8</v>
      </c>
      <c r="B14" s="83">
        <v>1428313</v>
      </c>
      <c r="C14" s="83" t="s">
        <v>580</v>
      </c>
      <c r="D14" s="83" t="s">
        <v>247</v>
      </c>
      <c r="E14" s="83" t="s">
        <v>84</v>
      </c>
      <c r="F14" s="83" t="s">
        <v>214</v>
      </c>
      <c r="G14" s="83" t="s">
        <v>82</v>
      </c>
      <c r="H14" s="83"/>
      <c r="I14" s="83" t="s">
        <v>41</v>
      </c>
    </row>
    <row r="15" spans="1:10" s="84" customFormat="1">
      <c r="A15" s="83" t="s">
        <v>8</v>
      </c>
      <c r="B15" s="83">
        <v>1392640</v>
      </c>
      <c r="C15" s="83" t="s">
        <v>567</v>
      </c>
      <c r="D15" s="83" t="s">
        <v>247</v>
      </c>
      <c r="E15" s="83" t="s">
        <v>85</v>
      </c>
      <c r="F15" s="83" t="s">
        <v>121</v>
      </c>
      <c r="G15" s="83" t="s">
        <v>122</v>
      </c>
      <c r="H15" s="83"/>
      <c r="I15" s="83" t="s">
        <v>41</v>
      </c>
    </row>
    <row r="16" spans="1:10" s="84" customFormat="1">
      <c r="A16" s="83" t="s">
        <v>8</v>
      </c>
      <c r="B16" s="83">
        <v>1392632</v>
      </c>
      <c r="C16" s="83" t="s">
        <v>591</v>
      </c>
      <c r="D16" s="83" t="s">
        <v>247</v>
      </c>
      <c r="E16" s="83" t="s">
        <v>85</v>
      </c>
      <c r="F16" s="83" t="s">
        <v>121</v>
      </c>
      <c r="G16" s="83" t="s">
        <v>191</v>
      </c>
      <c r="H16" s="83"/>
      <c r="I16" s="83" t="s">
        <v>13</v>
      </c>
      <c r="J16" s="83"/>
    </row>
    <row r="17" spans="1:10" s="21" customFormat="1">
      <c r="A17" s="22" t="s">
        <v>8</v>
      </c>
      <c r="B17" s="22">
        <v>1426105</v>
      </c>
      <c r="C17" s="22" t="s">
        <v>587</v>
      </c>
      <c r="D17" s="22"/>
      <c r="E17" s="22" t="s">
        <v>66</v>
      </c>
      <c r="F17" s="22" t="s">
        <v>67</v>
      </c>
      <c r="G17" s="22" t="s">
        <v>198</v>
      </c>
      <c r="H17" s="22"/>
      <c r="I17" s="22" t="s">
        <v>13</v>
      </c>
      <c r="J17" s="22"/>
    </row>
    <row r="18" spans="1:10" s="89" customFormat="1">
      <c r="A18" s="88" t="s">
        <v>8</v>
      </c>
      <c r="B18" s="88">
        <v>1392766</v>
      </c>
      <c r="C18" s="88" t="s">
        <v>272</v>
      </c>
      <c r="D18" s="88" t="s">
        <v>444</v>
      </c>
      <c r="E18" s="88" t="s">
        <v>87</v>
      </c>
      <c r="F18" s="88" t="s">
        <v>88</v>
      </c>
      <c r="G18" s="88" t="s">
        <v>89</v>
      </c>
      <c r="H18" s="88"/>
      <c r="I18" s="88" t="s">
        <v>13</v>
      </c>
      <c r="J18" s="88"/>
    </row>
    <row r="19" spans="1:10" s="84" customFormat="1">
      <c r="A19" s="83" t="s">
        <v>8</v>
      </c>
      <c r="B19" s="83">
        <v>1428310</v>
      </c>
      <c r="C19" s="83" t="s">
        <v>578</v>
      </c>
      <c r="D19" s="85" t="s">
        <v>253</v>
      </c>
      <c r="E19" s="83" t="s">
        <v>213</v>
      </c>
      <c r="F19" s="83" t="s">
        <v>569</v>
      </c>
      <c r="G19" s="83" t="s">
        <v>82</v>
      </c>
      <c r="H19" s="83"/>
      <c r="I19" s="83" t="s">
        <v>13</v>
      </c>
    </row>
    <row r="20" spans="1:10" s="84" customFormat="1">
      <c r="A20" s="83" t="s">
        <v>8</v>
      </c>
      <c r="B20" s="83">
        <v>1428316</v>
      </c>
      <c r="C20" s="83" t="s">
        <v>490</v>
      </c>
      <c r="D20" s="85" t="s">
        <v>253</v>
      </c>
      <c r="E20" s="83" t="s">
        <v>213</v>
      </c>
      <c r="F20" s="83" t="s">
        <v>214</v>
      </c>
      <c r="G20" s="83" t="s">
        <v>82</v>
      </c>
      <c r="H20" s="83"/>
      <c r="I20" s="83" t="s">
        <v>13</v>
      </c>
    </row>
    <row r="21" spans="1:10" s="89" customFormat="1">
      <c r="A21" s="88" t="s">
        <v>8</v>
      </c>
      <c r="B21" s="88">
        <v>1305084</v>
      </c>
      <c r="C21" s="88" t="s">
        <v>593</v>
      </c>
      <c r="D21" s="88" t="s">
        <v>597</v>
      </c>
      <c r="E21" s="88" t="s">
        <v>42</v>
      </c>
      <c r="F21" s="88" t="s">
        <v>594</v>
      </c>
      <c r="G21" s="88" t="s">
        <v>595</v>
      </c>
      <c r="H21" s="88"/>
      <c r="I21" s="88" t="s">
        <v>41</v>
      </c>
      <c r="J21" s="88"/>
    </row>
    <row r="22" spans="1:10" s="87" customFormat="1">
      <c r="A22" s="86" t="s">
        <v>8</v>
      </c>
      <c r="B22" s="86">
        <v>1305156</v>
      </c>
      <c r="C22" s="86" t="s">
        <v>542</v>
      </c>
      <c r="D22" s="86" t="s">
        <v>596</v>
      </c>
      <c r="E22" s="86" t="s">
        <v>24</v>
      </c>
      <c r="F22" s="86" t="s">
        <v>25</v>
      </c>
      <c r="G22" s="86" t="s">
        <v>26</v>
      </c>
      <c r="H22" s="86"/>
      <c r="I22" s="86" t="s">
        <v>13</v>
      </c>
    </row>
    <row r="23" spans="1:10" s="87" customFormat="1">
      <c r="A23" s="86" t="s">
        <v>8</v>
      </c>
      <c r="B23" s="86">
        <v>1464962</v>
      </c>
      <c r="C23" s="86" t="s">
        <v>585</v>
      </c>
      <c r="D23" s="86" t="s">
        <v>596</v>
      </c>
      <c r="E23" s="86" t="s">
        <v>24</v>
      </c>
      <c r="F23" s="86" t="s">
        <v>53</v>
      </c>
      <c r="G23" s="86" t="s">
        <v>54</v>
      </c>
      <c r="H23" s="86"/>
      <c r="I23" s="86" t="s">
        <v>41</v>
      </c>
      <c r="J23" s="86"/>
    </row>
    <row r="24" spans="1:10" s="21" customFormat="1">
      <c r="A24" s="22" t="s">
        <v>8</v>
      </c>
      <c r="B24" s="22">
        <v>1305205</v>
      </c>
      <c r="C24" s="22" t="s">
        <v>583</v>
      </c>
      <c r="D24" s="22"/>
      <c r="E24" s="22" t="s">
        <v>19</v>
      </c>
      <c r="F24" s="22" t="s">
        <v>572</v>
      </c>
      <c r="G24" s="22" t="s">
        <v>20</v>
      </c>
      <c r="H24" s="22"/>
      <c r="I24" s="22" t="s">
        <v>13</v>
      </c>
      <c r="J24" s="22"/>
    </row>
    <row r="25" spans="1:10" s="21" customFormat="1">
      <c r="A25" s="22" t="s">
        <v>8</v>
      </c>
      <c r="B25" s="22">
        <v>1305294</v>
      </c>
      <c r="C25" s="22" t="s">
        <v>588</v>
      </c>
      <c r="D25" s="22"/>
      <c r="E25" s="22" t="s">
        <v>19</v>
      </c>
      <c r="F25" s="22" t="s">
        <v>572</v>
      </c>
      <c r="G25" s="22" t="s">
        <v>64</v>
      </c>
      <c r="H25" s="22"/>
      <c r="I25" s="22" t="s">
        <v>13</v>
      </c>
      <c r="J25" s="22"/>
    </row>
    <row r="26" spans="1:10" s="87" customFormat="1">
      <c r="A26" s="86" t="s">
        <v>8</v>
      </c>
      <c r="B26" s="86">
        <v>1465153</v>
      </c>
      <c r="C26" s="86" t="s">
        <v>574</v>
      </c>
      <c r="D26" s="86" t="s">
        <v>596</v>
      </c>
      <c r="E26" s="86" t="s">
        <v>52</v>
      </c>
      <c r="F26" s="86" t="s">
        <v>53</v>
      </c>
      <c r="G26" s="86" t="s">
        <v>54</v>
      </c>
      <c r="H26" s="86"/>
      <c r="I26" s="86" t="s">
        <v>13</v>
      </c>
    </row>
    <row r="27" spans="1:10" s="87" customFormat="1">
      <c r="A27" s="86" t="s">
        <v>8</v>
      </c>
      <c r="B27" s="86">
        <v>1465157</v>
      </c>
      <c r="C27" s="86" t="s">
        <v>576</v>
      </c>
      <c r="D27" s="86" t="s">
        <v>596</v>
      </c>
      <c r="E27" s="86" t="s">
        <v>55</v>
      </c>
      <c r="F27" s="86" t="s">
        <v>53</v>
      </c>
      <c r="G27" s="86" t="s">
        <v>54</v>
      </c>
      <c r="H27" s="86"/>
      <c r="I27" s="86" t="s">
        <v>13</v>
      </c>
    </row>
    <row r="28" spans="1:10" s="87" customFormat="1">
      <c r="A28" s="86" t="s">
        <v>8</v>
      </c>
      <c r="B28" s="86">
        <v>1465175</v>
      </c>
      <c r="C28" s="86" t="s">
        <v>579</v>
      </c>
      <c r="D28" s="86" t="s">
        <v>596</v>
      </c>
      <c r="E28" s="86" t="s">
        <v>56</v>
      </c>
      <c r="F28" s="86" t="s">
        <v>53</v>
      </c>
      <c r="G28" s="86" t="s">
        <v>54</v>
      </c>
      <c r="H28" s="86"/>
      <c r="I28" s="86" t="s">
        <v>13</v>
      </c>
    </row>
    <row r="31" spans="1:10">
      <c r="C31" s="41" t="s">
        <v>247</v>
      </c>
      <c r="D31" s="76" t="s">
        <v>1044</v>
      </c>
      <c r="E31" t="s">
        <v>596</v>
      </c>
      <c r="F31" s="76"/>
    </row>
    <row r="32" spans="1:10">
      <c r="C32">
        <f>C8+C9+C10+C11+C12+C13+C14+C15+C16+C19+C20</f>
        <v>4.1849999999999996</v>
      </c>
      <c r="D32" t="str">
        <f>C2</f>
        <v>109,870</v>
      </c>
      <c r="E32">
        <f>C22+C23+C26+C27+C28</f>
        <v>134.858</v>
      </c>
    </row>
  </sheetData>
  <sortState ref="A2:J28">
    <sortCondition descending="1" ref="E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1049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E24" sqref="E24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</row>
    <row r="2" spans="1:8" s="21" customFormat="1">
      <c r="A2" s="22" t="s">
        <v>8</v>
      </c>
      <c r="B2" s="22">
        <v>1420865</v>
      </c>
      <c r="C2" s="22" t="s">
        <v>598</v>
      </c>
      <c r="D2" s="22" t="s">
        <v>19</v>
      </c>
      <c r="E2" s="22" t="s">
        <v>599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1284166</v>
      </c>
      <c r="C3" s="22" t="s">
        <v>600</v>
      </c>
      <c r="D3" s="22" t="s">
        <v>10</v>
      </c>
      <c r="E3" s="22" t="s">
        <v>599</v>
      </c>
      <c r="F3" s="22" t="s">
        <v>12</v>
      </c>
      <c r="G3" s="22"/>
      <c r="H3" s="22" t="s">
        <v>13</v>
      </c>
    </row>
    <row r="4" spans="1:8" s="21" customFormat="1">
      <c r="A4" s="22" t="s">
        <v>8</v>
      </c>
      <c r="B4" s="22">
        <v>1232799</v>
      </c>
      <c r="C4" s="22" t="s">
        <v>601</v>
      </c>
      <c r="D4" s="22" t="s">
        <v>15</v>
      </c>
      <c r="E4" s="22" t="s">
        <v>599</v>
      </c>
      <c r="F4" s="22" t="s">
        <v>12</v>
      </c>
      <c r="G4" s="22"/>
      <c r="H4" s="22" t="s">
        <v>13</v>
      </c>
    </row>
    <row r="5" spans="1:8" s="21" customFormat="1">
      <c r="A5" s="22" t="s">
        <v>8</v>
      </c>
      <c r="B5" s="22">
        <v>1233360</v>
      </c>
      <c r="C5" s="22" t="s">
        <v>602</v>
      </c>
      <c r="D5" s="22" t="s">
        <v>60</v>
      </c>
      <c r="E5" s="22" t="s">
        <v>599</v>
      </c>
      <c r="F5" s="22" t="s">
        <v>12</v>
      </c>
      <c r="G5" s="22"/>
      <c r="H5" s="22" t="s">
        <v>13</v>
      </c>
    </row>
    <row r="6" spans="1:8" s="21" customFormat="1">
      <c r="A6" s="22" t="s">
        <v>8</v>
      </c>
      <c r="B6" s="22">
        <v>1382655</v>
      </c>
      <c r="C6" s="22" t="s">
        <v>603</v>
      </c>
      <c r="D6" s="22" t="s">
        <v>15</v>
      </c>
      <c r="E6" s="22" t="s">
        <v>599</v>
      </c>
      <c r="F6" s="22" t="s">
        <v>16</v>
      </c>
      <c r="G6" s="22" t="s">
        <v>17</v>
      </c>
      <c r="H6" s="2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E30" sqref="E30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77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45" t="s">
        <v>0</v>
      </c>
      <c r="B1" s="45" t="s">
        <v>1</v>
      </c>
      <c r="C1" s="45" t="s">
        <v>2</v>
      </c>
      <c r="D1" s="45"/>
      <c r="E1" s="45" t="s">
        <v>3</v>
      </c>
      <c r="F1" s="45" t="s">
        <v>4</v>
      </c>
      <c r="G1" s="45" t="s">
        <v>5</v>
      </c>
      <c r="H1" s="45" t="s">
        <v>6</v>
      </c>
      <c r="I1" s="45" t="s">
        <v>7</v>
      </c>
    </row>
    <row r="2" spans="1:9" s="82" customFormat="1">
      <c r="A2" s="80" t="s">
        <v>8</v>
      </c>
      <c r="B2" s="80">
        <v>1391557</v>
      </c>
      <c r="C2" s="80" t="s">
        <v>621</v>
      </c>
      <c r="D2" s="81" t="s">
        <v>1032</v>
      </c>
      <c r="E2" s="80" t="s">
        <v>93</v>
      </c>
      <c r="F2" s="80" t="s">
        <v>88</v>
      </c>
      <c r="G2" s="80" t="s">
        <v>91</v>
      </c>
      <c r="H2" s="80"/>
      <c r="I2" s="80" t="s">
        <v>13</v>
      </c>
    </row>
    <row r="3" spans="1:9" s="21" customFormat="1">
      <c r="A3" s="22" t="s">
        <v>8</v>
      </c>
      <c r="B3" s="22">
        <v>1382658</v>
      </c>
      <c r="C3" s="22" t="s">
        <v>604</v>
      </c>
      <c r="D3" s="22"/>
      <c r="E3" s="22" t="s">
        <v>15</v>
      </c>
      <c r="F3" s="22" t="s">
        <v>605</v>
      </c>
      <c r="G3" s="22" t="s">
        <v>16</v>
      </c>
      <c r="H3" s="22" t="s">
        <v>17</v>
      </c>
      <c r="I3" s="22"/>
    </row>
    <row r="4" spans="1:9" s="21" customFormat="1">
      <c r="A4" s="22" t="s">
        <v>8</v>
      </c>
      <c r="B4" s="22">
        <v>1189963</v>
      </c>
      <c r="C4" s="22" t="s">
        <v>608</v>
      </c>
      <c r="D4" s="22"/>
      <c r="E4" s="22" t="s">
        <v>15</v>
      </c>
      <c r="F4" s="22" t="s">
        <v>605</v>
      </c>
      <c r="G4" s="22" t="s">
        <v>28</v>
      </c>
      <c r="H4" s="22"/>
      <c r="I4" s="22" t="s">
        <v>13</v>
      </c>
    </row>
    <row r="5" spans="1:9" s="21" customFormat="1">
      <c r="A5" s="22" t="s">
        <v>8</v>
      </c>
      <c r="B5" s="22">
        <v>1303559</v>
      </c>
      <c r="C5" s="22" t="s">
        <v>606</v>
      </c>
      <c r="D5" s="22"/>
      <c r="E5" s="22" t="s">
        <v>10</v>
      </c>
      <c r="F5" s="22" t="s">
        <v>95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1303573</v>
      </c>
      <c r="C6" s="22" t="s">
        <v>607</v>
      </c>
      <c r="D6" s="22"/>
      <c r="E6" s="22" t="s">
        <v>10</v>
      </c>
      <c r="F6" s="22" t="s">
        <v>605</v>
      </c>
      <c r="G6" s="22" t="s">
        <v>12</v>
      </c>
      <c r="H6" s="22"/>
      <c r="I6" s="22" t="s">
        <v>13</v>
      </c>
    </row>
    <row r="7" spans="1:9" s="21" customFormat="1">
      <c r="A7" s="22" t="s">
        <v>8</v>
      </c>
      <c r="B7" s="22">
        <v>1303547</v>
      </c>
      <c r="C7" s="22" t="s">
        <v>633</v>
      </c>
      <c r="D7" s="22"/>
      <c r="E7" s="22" t="s">
        <v>10</v>
      </c>
      <c r="F7" s="22" t="s">
        <v>452</v>
      </c>
      <c r="G7" s="22" t="s">
        <v>12</v>
      </c>
      <c r="H7" s="22"/>
      <c r="I7" s="22" t="s">
        <v>13</v>
      </c>
    </row>
    <row r="8" spans="1:9" s="84" customFormat="1">
      <c r="A8" s="83" t="s">
        <v>8</v>
      </c>
      <c r="B8" s="83">
        <v>1391550</v>
      </c>
      <c r="C8" s="83" t="s">
        <v>613</v>
      </c>
      <c r="D8" s="83" t="s">
        <v>247</v>
      </c>
      <c r="E8" s="83" t="s">
        <v>80</v>
      </c>
      <c r="F8" s="83" t="s">
        <v>610</v>
      </c>
      <c r="G8" s="83" t="s">
        <v>82</v>
      </c>
      <c r="H8" s="83"/>
      <c r="I8" s="83" t="s">
        <v>41</v>
      </c>
    </row>
    <row r="9" spans="1:9" s="84" customFormat="1">
      <c r="A9" s="83" t="s">
        <v>8</v>
      </c>
      <c r="B9" s="83">
        <v>1391549</v>
      </c>
      <c r="C9" s="83" t="s">
        <v>612</v>
      </c>
      <c r="D9" s="83" t="s">
        <v>247</v>
      </c>
      <c r="E9" s="83" t="s">
        <v>83</v>
      </c>
      <c r="F9" s="83" t="s">
        <v>610</v>
      </c>
      <c r="G9" s="83" t="s">
        <v>82</v>
      </c>
      <c r="H9" s="83"/>
      <c r="I9" s="83" t="s">
        <v>13</v>
      </c>
    </row>
    <row r="10" spans="1:9" s="84" customFormat="1">
      <c r="A10" s="83" t="s">
        <v>8</v>
      </c>
      <c r="B10" s="83">
        <v>1391561</v>
      </c>
      <c r="C10" s="83" t="s">
        <v>625</v>
      </c>
      <c r="D10" s="83" t="s">
        <v>247</v>
      </c>
      <c r="E10" s="83" t="s">
        <v>75</v>
      </c>
      <c r="F10" s="83" t="s">
        <v>78</v>
      </c>
      <c r="G10" s="83" t="s">
        <v>79</v>
      </c>
      <c r="H10" s="83"/>
      <c r="I10" s="83" t="s">
        <v>41</v>
      </c>
    </row>
    <row r="11" spans="1:9" s="84" customFormat="1">
      <c r="A11" s="83" t="s">
        <v>8</v>
      </c>
      <c r="B11" s="83">
        <v>1391547</v>
      </c>
      <c r="C11" s="83" t="s">
        <v>609</v>
      </c>
      <c r="D11" s="83" t="s">
        <v>247</v>
      </c>
      <c r="E11" s="83" t="s">
        <v>84</v>
      </c>
      <c r="F11" s="83" t="s">
        <v>610</v>
      </c>
      <c r="G11" s="83" t="s">
        <v>82</v>
      </c>
      <c r="H11" s="83"/>
      <c r="I11" s="83" t="s">
        <v>41</v>
      </c>
    </row>
    <row r="12" spans="1:9" s="84" customFormat="1">
      <c r="A12" s="83" t="s">
        <v>8</v>
      </c>
      <c r="B12" s="83">
        <v>1391560</v>
      </c>
      <c r="C12" s="83" t="s">
        <v>624</v>
      </c>
      <c r="D12" s="83" t="s">
        <v>247</v>
      </c>
      <c r="E12" s="83" t="s">
        <v>85</v>
      </c>
      <c r="F12" s="83" t="s">
        <v>121</v>
      </c>
      <c r="G12" s="83" t="s">
        <v>122</v>
      </c>
      <c r="H12" s="83"/>
      <c r="I12" s="83" t="s">
        <v>41</v>
      </c>
    </row>
    <row r="13" spans="1:9" s="82" customFormat="1">
      <c r="A13" s="80" t="s">
        <v>8</v>
      </c>
      <c r="B13" s="80">
        <v>1391558</v>
      </c>
      <c r="C13" s="80" t="s">
        <v>622</v>
      </c>
      <c r="D13" s="80" t="s">
        <v>440</v>
      </c>
      <c r="E13" s="80" t="s">
        <v>30</v>
      </c>
      <c r="F13" s="80" t="s">
        <v>31</v>
      </c>
      <c r="G13" s="80" t="s">
        <v>32</v>
      </c>
      <c r="H13" s="80"/>
      <c r="I13" s="80" t="s">
        <v>13</v>
      </c>
    </row>
    <row r="14" spans="1:9" s="21" customFormat="1">
      <c r="A14" s="22" t="s">
        <v>8</v>
      </c>
      <c r="B14" s="22">
        <v>1391548</v>
      </c>
      <c r="C14" s="22" t="s">
        <v>611</v>
      </c>
      <c r="D14" s="22"/>
      <c r="E14" s="22" t="s">
        <v>66</v>
      </c>
      <c r="F14" s="22" t="s">
        <v>67</v>
      </c>
      <c r="G14" s="22" t="s">
        <v>12</v>
      </c>
      <c r="H14" s="22"/>
      <c r="I14" s="22" t="s">
        <v>13</v>
      </c>
    </row>
    <row r="15" spans="1:9" s="89" customFormat="1">
      <c r="A15" s="88" t="s">
        <v>8</v>
      </c>
      <c r="B15" s="88">
        <v>1391556</v>
      </c>
      <c r="C15" s="88" t="s">
        <v>620</v>
      </c>
      <c r="D15" s="88" t="s">
        <v>444</v>
      </c>
      <c r="E15" s="88" t="s">
        <v>87</v>
      </c>
      <c r="F15" s="88" t="s">
        <v>88</v>
      </c>
      <c r="G15" s="88" t="s">
        <v>89</v>
      </c>
      <c r="H15" s="88"/>
      <c r="I15" s="88" t="s">
        <v>13</v>
      </c>
    </row>
    <row r="16" spans="1:9" s="89" customFormat="1">
      <c r="A16" s="88" t="s">
        <v>8</v>
      </c>
      <c r="B16" s="88">
        <v>1391567</v>
      </c>
      <c r="C16" s="88" t="s">
        <v>626</v>
      </c>
      <c r="D16" s="92" t="s">
        <v>1045</v>
      </c>
      <c r="E16" s="88" t="s">
        <v>154</v>
      </c>
      <c r="F16" s="88" t="s">
        <v>605</v>
      </c>
      <c r="G16" s="88" t="s">
        <v>627</v>
      </c>
      <c r="H16" s="88"/>
      <c r="I16" s="88" t="s">
        <v>13</v>
      </c>
    </row>
    <row r="17" spans="1:9" s="89" customFormat="1">
      <c r="A17" s="88" t="s">
        <v>8</v>
      </c>
      <c r="B17" s="88">
        <v>1391551</v>
      </c>
      <c r="C17" s="88" t="s">
        <v>614</v>
      </c>
      <c r="D17" s="88" t="s">
        <v>597</v>
      </c>
      <c r="E17" s="88" t="s">
        <v>42</v>
      </c>
      <c r="F17" s="88" t="s">
        <v>605</v>
      </c>
      <c r="G17" s="88" t="s">
        <v>99</v>
      </c>
      <c r="H17" s="88"/>
      <c r="I17" s="88" t="s">
        <v>13</v>
      </c>
    </row>
    <row r="18" spans="1:9" s="89" customFormat="1">
      <c r="A18" s="88" t="s">
        <v>8</v>
      </c>
      <c r="B18" s="88">
        <v>1391552</v>
      </c>
      <c r="C18" s="88" t="s">
        <v>615</v>
      </c>
      <c r="D18" s="88" t="s">
        <v>597</v>
      </c>
      <c r="E18" s="88" t="s">
        <v>42</v>
      </c>
      <c r="F18" s="88" t="s">
        <v>605</v>
      </c>
      <c r="G18" s="88" t="s">
        <v>99</v>
      </c>
      <c r="H18" s="88"/>
      <c r="I18" s="88" t="s">
        <v>41</v>
      </c>
    </row>
    <row r="19" spans="1:9" s="87" customFormat="1">
      <c r="A19" s="86" t="s">
        <v>8</v>
      </c>
      <c r="B19" s="86">
        <v>1430745</v>
      </c>
      <c r="C19" s="86" t="s">
        <v>631</v>
      </c>
      <c r="D19" s="86" t="s">
        <v>596</v>
      </c>
      <c r="E19" s="86" t="s">
        <v>24</v>
      </c>
      <c r="F19" s="86" t="s">
        <v>53</v>
      </c>
      <c r="G19" s="86" t="s">
        <v>54</v>
      </c>
      <c r="H19" s="86"/>
      <c r="I19" s="86" t="s">
        <v>41</v>
      </c>
    </row>
    <row r="20" spans="1:9" s="87" customFormat="1">
      <c r="A20" s="86" t="s">
        <v>8</v>
      </c>
      <c r="B20" s="86">
        <v>1391585</v>
      </c>
      <c r="C20" s="86" t="s">
        <v>632</v>
      </c>
      <c r="D20" s="86" t="s">
        <v>596</v>
      </c>
      <c r="E20" s="86" t="s">
        <v>24</v>
      </c>
      <c r="F20" s="86" t="s">
        <v>25</v>
      </c>
      <c r="G20" s="86" t="s">
        <v>26</v>
      </c>
      <c r="H20" s="86"/>
      <c r="I20" s="86" t="s">
        <v>41</v>
      </c>
    </row>
    <row r="21" spans="1:9" s="21" customFormat="1">
      <c r="A21" s="22" t="s">
        <v>8</v>
      </c>
      <c r="B21" s="22">
        <v>1391553</v>
      </c>
      <c r="C21" s="22" t="s">
        <v>616</v>
      </c>
      <c r="D21" s="22"/>
      <c r="E21" s="22" t="s">
        <v>19</v>
      </c>
      <c r="F21" s="22" t="s">
        <v>605</v>
      </c>
      <c r="G21" s="22" t="s">
        <v>64</v>
      </c>
      <c r="H21" s="22"/>
      <c r="I21" s="22" t="s">
        <v>13</v>
      </c>
    </row>
    <row r="22" spans="1:9" s="21" customFormat="1">
      <c r="A22" s="22" t="s">
        <v>8</v>
      </c>
      <c r="B22" s="22">
        <v>1391554</v>
      </c>
      <c r="C22" s="22" t="s">
        <v>617</v>
      </c>
      <c r="D22" s="22"/>
      <c r="E22" s="22" t="s">
        <v>19</v>
      </c>
      <c r="F22" s="22" t="s">
        <v>605</v>
      </c>
      <c r="G22" s="22" t="s">
        <v>62</v>
      </c>
      <c r="H22" s="22"/>
      <c r="I22" s="22" t="s">
        <v>13</v>
      </c>
    </row>
    <row r="23" spans="1:9" s="21" customFormat="1">
      <c r="A23" s="22" t="s">
        <v>8</v>
      </c>
      <c r="B23" s="22">
        <v>1391555</v>
      </c>
      <c r="C23" s="22" t="s">
        <v>618</v>
      </c>
      <c r="D23" s="22"/>
      <c r="E23" s="22" t="s">
        <v>19</v>
      </c>
      <c r="F23" s="22" t="s">
        <v>605</v>
      </c>
      <c r="G23" s="22" t="s">
        <v>619</v>
      </c>
      <c r="H23" s="22"/>
      <c r="I23" s="22" t="s">
        <v>13</v>
      </c>
    </row>
    <row r="24" spans="1:9" s="87" customFormat="1">
      <c r="A24" s="86" t="s">
        <v>8</v>
      </c>
      <c r="B24" s="86">
        <v>1430744</v>
      </c>
      <c r="C24" s="86" t="s">
        <v>630</v>
      </c>
      <c r="D24" s="86" t="s">
        <v>596</v>
      </c>
      <c r="E24" s="86" t="s">
        <v>52</v>
      </c>
      <c r="F24" s="86" t="s">
        <v>53</v>
      </c>
      <c r="G24" s="86" t="s">
        <v>54</v>
      </c>
      <c r="H24" s="86"/>
      <c r="I24" s="86" t="s">
        <v>13</v>
      </c>
    </row>
    <row r="25" spans="1:9" s="87" customFormat="1">
      <c r="A25" s="86" t="s">
        <v>8</v>
      </c>
      <c r="B25" s="86">
        <v>1430743</v>
      </c>
      <c r="C25" s="86" t="s">
        <v>629</v>
      </c>
      <c r="D25" s="86" t="s">
        <v>596</v>
      </c>
      <c r="E25" s="86" t="s">
        <v>55</v>
      </c>
      <c r="F25" s="86" t="s">
        <v>53</v>
      </c>
      <c r="G25" s="86" t="s">
        <v>54</v>
      </c>
      <c r="H25" s="86"/>
      <c r="I25" s="86" t="s">
        <v>13</v>
      </c>
    </row>
    <row r="26" spans="1:9" s="87" customFormat="1">
      <c r="A26" s="86" t="s">
        <v>8</v>
      </c>
      <c r="B26" s="86">
        <v>1430741</v>
      </c>
      <c r="C26" s="86" t="s">
        <v>628</v>
      </c>
      <c r="D26" s="86" t="s">
        <v>596</v>
      </c>
      <c r="E26" s="86" t="s">
        <v>56</v>
      </c>
      <c r="F26" s="86" t="s">
        <v>53</v>
      </c>
      <c r="G26" s="86" t="s">
        <v>54</v>
      </c>
      <c r="H26" s="86"/>
      <c r="I26" s="86" t="s">
        <v>13</v>
      </c>
    </row>
    <row r="27" spans="1:9" s="89" customFormat="1">
      <c r="A27" s="88" t="s">
        <v>8</v>
      </c>
      <c r="B27" s="88">
        <v>1391559</v>
      </c>
      <c r="C27" s="88" t="s">
        <v>623</v>
      </c>
      <c r="D27" s="88" t="s">
        <v>443</v>
      </c>
      <c r="E27" s="88" t="s">
        <v>117</v>
      </c>
      <c r="F27" s="88" t="s">
        <v>118</v>
      </c>
      <c r="G27" s="88" t="s">
        <v>119</v>
      </c>
      <c r="H27" s="88"/>
      <c r="I27" s="88" t="s">
        <v>120</v>
      </c>
    </row>
    <row r="29" spans="1:9">
      <c r="C29" s="44" t="s">
        <v>247</v>
      </c>
      <c r="D29" s="44" t="s">
        <v>634</v>
      </c>
      <c r="E29" s="44" t="s">
        <v>635</v>
      </c>
      <c r="F29" s="44" t="s">
        <v>636</v>
      </c>
      <c r="G29" s="76" t="s">
        <v>1029</v>
      </c>
    </row>
    <row r="30" spans="1:9">
      <c r="C30">
        <f>C8+C9+C10+C11+C12</f>
        <v>15.589999999999998</v>
      </c>
      <c r="D30">
        <f>C19+C20+C24+C25+C26</f>
        <v>520.65700000000004</v>
      </c>
      <c r="E30">
        <f>C17+C18+C16</f>
        <v>60.056000000000004</v>
      </c>
      <c r="F30" t="str">
        <f>C13</f>
        <v>78,000</v>
      </c>
      <c r="G30" t="str">
        <f>C2</f>
        <v>109,380</v>
      </c>
    </row>
  </sheetData>
  <sortState ref="A2:I27">
    <sortCondition descending="1" ref="E1"/>
  </sortState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30" sqref="D30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23" customWidth="1"/>
    <col min="6" max="6" width="63.4257812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46" t="s">
        <v>0</v>
      </c>
      <c r="B1" s="46" t="s">
        <v>1</v>
      </c>
      <c r="C1" s="46" t="s">
        <v>2</v>
      </c>
      <c r="D1" s="46" t="s">
        <v>3</v>
      </c>
      <c r="E1" s="75"/>
      <c r="F1" s="46" t="s">
        <v>4</v>
      </c>
      <c r="G1" s="46" t="s">
        <v>5</v>
      </c>
      <c r="H1" s="46" t="s">
        <v>6</v>
      </c>
      <c r="I1" s="46" t="s">
        <v>7</v>
      </c>
    </row>
    <row r="2" spans="1:9" s="21" customFormat="1">
      <c r="A2" s="22" t="s">
        <v>8</v>
      </c>
      <c r="B2" s="22">
        <v>1382722</v>
      </c>
      <c r="C2" s="22" t="s">
        <v>642</v>
      </c>
      <c r="D2" s="22" t="s">
        <v>15</v>
      </c>
      <c r="E2" s="22"/>
      <c r="F2" s="22" t="s">
        <v>641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1303589</v>
      </c>
      <c r="C3" s="22" t="s">
        <v>639</v>
      </c>
      <c r="D3" s="22" t="s">
        <v>10</v>
      </c>
      <c r="E3" s="22"/>
      <c r="F3" s="22" t="s">
        <v>95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1303598</v>
      </c>
      <c r="C4" s="22" t="s">
        <v>640</v>
      </c>
      <c r="D4" s="22" t="s">
        <v>10</v>
      </c>
      <c r="E4" s="22"/>
      <c r="F4" s="22" t="s">
        <v>641</v>
      </c>
      <c r="G4" s="22" t="s">
        <v>12</v>
      </c>
      <c r="H4" s="22"/>
      <c r="I4" s="22" t="s">
        <v>13</v>
      </c>
    </row>
    <row r="5" spans="1:9" s="21" customFormat="1">
      <c r="A5" s="22" t="s">
        <v>8</v>
      </c>
      <c r="B5" s="22">
        <v>1498557</v>
      </c>
      <c r="C5" s="22" t="s">
        <v>646</v>
      </c>
      <c r="D5" s="22" t="s">
        <v>66</v>
      </c>
      <c r="E5" s="22"/>
      <c r="F5" s="22" t="s">
        <v>67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1498655</v>
      </c>
      <c r="C6" s="22" t="s">
        <v>638</v>
      </c>
      <c r="D6" s="22" t="s">
        <v>336</v>
      </c>
      <c r="E6" s="22"/>
      <c r="F6" s="22" t="s">
        <v>57</v>
      </c>
      <c r="G6" s="22" t="s">
        <v>16</v>
      </c>
      <c r="H6" s="22" t="s">
        <v>17</v>
      </c>
      <c r="I6" s="22"/>
    </row>
    <row r="7" spans="1:9" s="89" customFormat="1">
      <c r="A7" s="88" t="s">
        <v>8</v>
      </c>
      <c r="B7" s="88">
        <v>1498856</v>
      </c>
      <c r="C7" s="88" t="s">
        <v>647</v>
      </c>
      <c r="D7" s="88" t="s">
        <v>154</v>
      </c>
      <c r="E7" s="92" t="s">
        <v>1045</v>
      </c>
      <c r="F7" s="88" t="s">
        <v>128</v>
      </c>
      <c r="G7" s="88" t="s">
        <v>129</v>
      </c>
      <c r="H7" s="88"/>
      <c r="I7" s="88" t="s">
        <v>13</v>
      </c>
    </row>
    <row r="8" spans="1:9" s="89" customFormat="1">
      <c r="A8" s="88" t="s">
        <v>8</v>
      </c>
      <c r="B8" s="88">
        <v>1498490</v>
      </c>
      <c r="C8" s="88" t="s">
        <v>645</v>
      </c>
      <c r="D8" s="88" t="s">
        <v>42</v>
      </c>
      <c r="E8" s="92" t="s">
        <v>969</v>
      </c>
      <c r="F8" s="88" t="s">
        <v>108</v>
      </c>
      <c r="G8" s="88" t="s">
        <v>109</v>
      </c>
      <c r="H8" s="88"/>
      <c r="I8" s="88" t="s">
        <v>13</v>
      </c>
    </row>
    <row r="9" spans="1:9" s="87" customFormat="1">
      <c r="A9" s="86" t="s">
        <v>8</v>
      </c>
      <c r="B9" s="86">
        <v>1498398</v>
      </c>
      <c r="C9" s="86" t="s">
        <v>637</v>
      </c>
      <c r="D9" s="86" t="s">
        <v>24</v>
      </c>
      <c r="E9" s="146" t="s">
        <v>723</v>
      </c>
      <c r="F9" s="86" t="s">
        <v>57</v>
      </c>
      <c r="G9" s="86" t="s">
        <v>26</v>
      </c>
      <c r="H9" s="86"/>
      <c r="I9" s="86" t="s">
        <v>41</v>
      </c>
    </row>
    <row r="10" spans="1:9" s="21" customFormat="1">
      <c r="A10" s="22" t="s">
        <v>8</v>
      </c>
      <c r="B10" s="22">
        <v>1498443</v>
      </c>
      <c r="C10" s="22" t="s">
        <v>643</v>
      </c>
      <c r="D10" s="22" t="s">
        <v>19</v>
      </c>
      <c r="E10" s="22"/>
      <c r="F10" s="22" t="s">
        <v>641</v>
      </c>
      <c r="G10" s="22" t="s">
        <v>64</v>
      </c>
      <c r="H10" s="22"/>
      <c r="I10" s="22" t="s">
        <v>13</v>
      </c>
    </row>
    <row r="11" spans="1:9" s="21" customFormat="1">
      <c r="A11" s="22" t="s">
        <v>8</v>
      </c>
      <c r="B11" s="22">
        <v>1498455</v>
      </c>
      <c r="C11" s="22" t="s">
        <v>644</v>
      </c>
      <c r="D11" s="22" t="s">
        <v>19</v>
      </c>
      <c r="E11" s="22"/>
      <c r="F11" s="22" t="s">
        <v>641</v>
      </c>
      <c r="G11" s="22" t="s">
        <v>62</v>
      </c>
      <c r="H11" s="22"/>
      <c r="I11" s="22" t="s">
        <v>13</v>
      </c>
    </row>
    <row r="14" spans="1:9">
      <c r="C14" t="s">
        <v>1031</v>
      </c>
    </row>
    <row r="15" spans="1:9">
      <c r="C15">
        <f>C7+C8</f>
        <v>32.728999999999999</v>
      </c>
    </row>
  </sheetData>
  <sortState ref="A2:H11">
    <sortCondition descending="1" ref="D1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D27" sqref="D27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83.710937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48" t="s">
        <v>0</v>
      </c>
      <c r="B1" s="48" t="s">
        <v>1</v>
      </c>
      <c r="C1" s="48" t="s">
        <v>2</v>
      </c>
      <c r="D1" s="48"/>
      <c r="E1" s="48" t="s">
        <v>3</v>
      </c>
      <c r="F1" s="48" t="s">
        <v>4</v>
      </c>
      <c r="G1" s="48" t="s">
        <v>5</v>
      </c>
      <c r="H1" s="48" t="s">
        <v>6</v>
      </c>
      <c r="I1" s="48" t="s">
        <v>7</v>
      </c>
    </row>
    <row r="2" spans="1:9" s="21" customFormat="1">
      <c r="A2" s="22" t="s">
        <v>8</v>
      </c>
      <c r="B2" s="22">
        <v>1382661</v>
      </c>
      <c r="C2" s="22" t="s">
        <v>648</v>
      </c>
      <c r="D2" s="22"/>
      <c r="E2" s="22" t="s">
        <v>15</v>
      </c>
      <c r="F2" s="22" t="s">
        <v>649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1382663</v>
      </c>
      <c r="C3" s="22" t="s">
        <v>650</v>
      </c>
      <c r="D3" s="22"/>
      <c r="E3" s="22" t="s">
        <v>15</v>
      </c>
      <c r="F3" s="22" t="s">
        <v>190</v>
      </c>
      <c r="G3" s="22" t="s">
        <v>16</v>
      </c>
      <c r="H3" s="22" t="s">
        <v>17</v>
      </c>
      <c r="I3" s="22"/>
    </row>
    <row r="4" spans="1:9" s="53" customFormat="1">
      <c r="A4" s="52" t="s">
        <v>8</v>
      </c>
      <c r="B4" s="52">
        <v>1189971</v>
      </c>
      <c r="C4" s="52" t="s">
        <v>654</v>
      </c>
      <c r="D4" s="52" t="s">
        <v>719</v>
      </c>
      <c r="E4" s="52" t="s">
        <v>15</v>
      </c>
      <c r="F4" s="52" t="s">
        <v>649</v>
      </c>
      <c r="G4" s="52" t="s">
        <v>198</v>
      </c>
      <c r="H4" s="52"/>
      <c r="I4" s="52" t="s">
        <v>13</v>
      </c>
    </row>
    <row r="5" spans="1:9" s="21" customFormat="1">
      <c r="A5" s="22" t="s">
        <v>8</v>
      </c>
      <c r="B5" s="22">
        <v>1303632</v>
      </c>
      <c r="C5" s="22" t="s">
        <v>653</v>
      </c>
      <c r="D5" s="22"/>
      <c r="E5" s="22" t="s">
        <v>10</v>
      </c>
      <c r="F5" s="22" t="s">
        <v>452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1303702</v>
      </c>
      <c r="C6" s="22" t="s">
        <v>655</v>
      </c>
      <c r="D6" s="22"/>
      <c r="E6" s="22" t="s">
        <v>10</v>
      </c>
      <c r="F6" s="22" t="s">
        <v>649</v>
      </c>
      <c r="G6" s="22" t="s">
        <v>12</v>
      </c>
      <c r="H6" s="22"/>
      <c r="I6" s="22" t="s">
        <v>13</v>
      </c>
    </row>
    <row r="7" spans="1:9" s="21" customFormat="1">
      <c r="A7" s="22" t="s">
        <v>8</v>
      </c>
      <c r="B7" s="22">
        <v>1303716</v>
      </c>
      <c r="C7" s="22" t="s">
        <v>549</v>
      </c>
      <c r="D7" s="22"/>
      <c r="E7" s="22" t="s">
        <v>10</v>
      </c>
      <c r="F7" s="22" t="s">
        <v>656</v>
      </c>
      <c r="G7" s="22" t="s">
        <v>12</v>
      </c>
      <c r="H7" s="22"/>
      <c r="I7" s="22" t="s">
        <v>13</v>
      </c>
    </row>
    <row r="8" spans="1:9" s="84" customFormat="1">
      <c r="A8" s="83" t="s">
        <v>8</v>
      </c>
      <c r="B8" s="83">
        <v>1347086</v>
      </c>
      <c r="C8" s="83" t="s">
        <v>651</v>
      </c>
      <c r="D8" s="83" t="s">
        <v>247</v>
      </c>
      <c r="E8" s="83" t="s">
        <v>85</v>
      </c>
      <c r="F8" s="83" t="s">
        <v>121</v>
      </c>
      <c r="G8" s="83" t="s">
        <v>191</v>
      </c>
      <c r="H8" s="83"/>
      <c r="I8" s="83" t="s">
        <v>13</v>
      </c>
    </row>
    <row r="9" spans="1:9" s="84" customFormat="1">
      <c r="A9" s="83" t="s">
        <v>8</v>
      </c>
      <c r="B9" s="83">
        <v>1347096</v>
      </c>
      <c r="C9" s="83" t="s">
        <v>652</v>
      </c>
      <c r="D9" s="83" t="s">
        <v>247</v>
      </c>
      <c r="E9" s="83" t="s">
        <v>85</v>
      </c>
      <c r="F9" s="83" t="s">
        <v>121</v>
      </c>
      <c r="G9" s="83" t="s">
        <v>122</v>
      </c>
      <c r="H9" s="83"/>
      <c r="I9" s="83" t="s">
        <v>41</v>
      </c>
    </row>
    <row r="10" spans="1:9" s="21" customFormat="1">
      <c r="A10" s="22" t="s">
        <v>8</v>
      </c>
      <c r="B10" s="22">
        <v>1255162</v>
      </c>
      <c r="C10" s="22" t="s">
        <v>667</v>
      </c>
      <c r="D10" s="22"/>
      <c r="E10" s="22" t="s">
        <v>66</v>
      </c>
      <c r="F10" s="22" t="s">
        <v>67</v>
      </c>
      <c r="G10" s="22" t="s">
        <v>198</v>
      </c>
      <c r="H10" s="22"/>
      <c r="I10" s="22" t="s">
        <v>13</v>
      </c>
    </row>
    <row r="11" spans="1:9" s="87" customFormat="1">
      <c r="A11" s="86" t="s">
        <v>8</v>
      </c>
      <c r="B11" s="86">
        <v>1332421</v>
      </c>
      <c r="C11" s="86" t="s">
        <v>662</v>
      </c>
      <c r="D11" s="86" t="s">
        <v>596</v>
      </c>
      <c r="E11" s="86" t="s">
        <v>24</v>
      </c>
      <c r="F11" s="86" t="s">
        <v>649</v>
      </c>
      <c r="G11" s="86" t="s">
        <v>26</v>
      </c>
      <c r="H11" s="86"/>
      <c r="I11" s="86" t="s">
        <v>13</v>
      </c>
    </row>
    <row r="12" spans="1:9" s="87" customFormat="1">
      <c r="A12" s="86" t="s">
        <v>8</v>
      </c>
      <c r="B12" s="86">
        <v>1421787</v>
      </c>
      <c r="C12" s="86" t="s">
        <v>666</v>
      </c>
      <c r="D12" s="86" t="s">
        <v>596</v>
      </c>
      <c r="E12" s="86" t="s">
        <v>24</v>
      </c>
      <c r="F12" s="86" t="s">
        <v>53</v>
      </c>
      <c r="G12" s="86" t="s">
        <v>54</v>
      </c>
      <c r="H12" s="86"/>
      <c r="I12" s="86" t="s">
        <v>41</v>
      </c>
    </row>
    <row r="13" spans="1:9" s="21" customFormat="1">
      <c r="A13" s="22" t="s">
        <v>8</v>
      </c>
      <c r="B13" s="22">
        <v>1332408</v>
      </c>
      <c r="C13" s="22" t="s">
        <v>658</v>
      </c>
      <c r="D13" s="22"/>
      <c r="E13" s="22" t="s">
        <v>19</v>
      </c>
      <c r="F13" s="22" t="s">
        <v>649</v>
      </c>
      <c r="G13" s="22" t="s">
        <v>64</v>
      </c>
      <c r="H13" s="22"/>
      <c r="I13" s="22" t="s">
        <v>13</v>
      </c>
    </row>
    <row r="14" spans="1:9" s="21" customFormat="1">
      <c r="A14" s="22" t="s">
        <v>8</v>
      </c>
      <c r="B14" s="22">
        <v>1332411</v>
      </c>
      <c r="C14" s="22" t="s">
        <v>659</v>
      </c>
      <c r="D14" s="22"/>
      <c r="E14" s="22" t="s">
        <v>19</v>
      </c>
      <c r="F14" s="22" t="s">
        <v>649</v>
      </c>
      <c r="G14" s="22" t="s">
        <v>20</v>
      </c>
      <c r="H14" s="22"/>
      <c r="I14" s="22" t="s">
        <v>13</v>
      </c>
    </row>
    <row r="15" spans="1:9" s="21" customFormat="1">
      <c r="A15" s="22" t="s">
        <v>8</v>
      </c>
      <c r="B15" s="22">
        <v>1332416</v>
      </c>
      <c r="C15" s="22" t="s">
        <v>661</v>
      </c>
      <c r="D15" s="22"/>
      <c r="E15" s="22" t="s">
        <v>19</v>
      </c>
      <c r="F15" s="22" t="s">
        <v>649</v>
      </c>
      <c r="G15" s="22" t="s">
        <v>22</v>
      </c>
      <c r="H15" s="22"/>
      <c r="I15" s="22" t="s">
        <v>13</v>
      </c>
    </row>
    <row r="16" spans="1:9" s="87" customFormat="1">
      <c r="A16" s="86" t="s">
        <v>8</v>
      </c>
      <c r="B16" s="86">
        <v>1421777</v>
      </c>
      <c r="C16" s="86" t="s">
        <v>664</v>
      </c>
      <c r="D16" s="86" t="s">
        <v>596</v>
      </c>
      <c r="E16" s="86" t="s">
        <v>52</v>
      </c>
      <c r="F16" s="86" t="s">
        <v>53</v>
      </c>
      <c r="G16" s="86" t="s">
        <v>54</v>
      </c>
      <c r="H16" s="86"/>
      <c r="I16" s="86" t="s">
        <v>13</v>
      </c>
    </row>
    <row r="17" spans="1:9" s="87" customFormat="1">
      <c r="A17" s="86" t="s">
        <v>8</v>
      </c>
      <c r="B17" s="86">
        <v>1421784</v>
      </c>
      <c r="C17" s="86" t="s">
        <v>665</v>
      </c>
      <c r="D17" s="86" t="s">
        <v>596</v>
      </c>
      <c r="E17" s="86" t="s">
        <v>52</v>
      </c>
      <c r="F17" s="86" t="s">
        <v>53</v>
      </c>
      <c r="G17" s="86" t="s">
        <v>54</v>
      </c>
      <c r="H17" s="86"/>
      <c r="I17" s="86" t="s">
        <v>13</v>
      </c>
    </row>
    <row r="18" spans="1:9" s="87" customFormat="1">
      <c r="A18" s="86" t="s">
        <v>8</v>
      </c>
      <c r="B18" s="86">
        <v>1421767</v>
      </c>
      <c r="C18" s="86" t="s">
        <v>663</v>
      </c>
      <c r="D18" s="86" t="s">
        <v>596</v>
      </c>
      <c r="E18" s="86" t="s">
        <v>55</v>
      </c>
      <c r="F18" s="86" t="s">
        <v>53</v>
      </c>
      <c r="G18" s="86" t="s">
        <v>54</v>
      </c>
      <c r="H18" s="86"/>
      <c r="I18" s="86" t="s">
        <v>13</v>
      </c>
    </row>
    <row r="19" spans="1:9" s="87" customFormat="1">
      <c r="A19" s="86" t="s">
        <v>8</v>
      </c>
      <c r="B19" s="86">
        <v>1421737</v>
      </c>
      <c r="C19" s="86" t="s">
        <v>657</v>
      </c>
      <c r="D19" s="86" t="s">
        <v>596</v>
      </c>
      <c r="E19" s="86" t="s">
        <v>56</v>
      </c>
      <c r="F19" s="86" t="s">
        <v>53</v>
      </c>
      <c r="G19" s="86" t="s">
        <v>54</v>
      </c>
      <c r="H19" s="86"/>
      <c r="I19" s="86" t="s">
        <v>13</v>
      </c>
    </row>
    <row r="20" spans="1:9" s="87" customFormat="1">
      <c r="A20" s="86" t="s">
        <v>8</v>
      </c>
      <c r="B20" s="86">
        <v>1421756</v>
      </c>
      <c r="C20" s="86" t="s">
        <v>660</v>
      </c>
      <c r="D20" s="86" t="s">
        <v>596</v>
      </c>
      <c r="E20" s="86" t="s">
        <v>56</v>
      </c>
      <c r="F20" s="86" t="s">
        <v>53</v>
      </c>
      <c r="G20" s="86" t="s">
        <v>54</v>
      </c>
      <c r="H20" s="86"/>
      <c r="I20" s="86" t="s">
        <v>13</v>
      </c>
    </row>
    <row r="24" spans="1:9">
      <c r="F24">
        <v>1189969</v>
      </c>
    </row>
    <row r="26" spans="1:9">
      <c r="C26" t="s">
        <v>247</v>
      </c>
      <c r="D26" t="s">
        <v>264</v>
      </c>
    </row>
    <row r="27" spans="1:9">
      <c r="C27">
        <f>C8+C9</f>
        <v>0.80200000000000005</v>
      </c>
      <c r="D27">
        <f>C11+C12+C16+C17+C18+C19+C20</f>
        <v>455.89099999999996</v>
      </c>
    </row>
    <row r="49" spans="20:20">
      <c r="T49" s="47"/>
    </row>
  </sheetData>
  <sortState ref="A2:I49">
    <sortCondition descending="1" ref="E1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G28" sqref="G28"/>
    </sheetView>
  </sheetViews>
  <sheetFormatPr defaultColWidth="9.28515625"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58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49" t="s">
        <v>0</v>
      </c>
      <c r="B1" s="49" t="s">
        <v>1</v>
      </c>
      <c r="C1" s="49" t="s">
        <v>2</v>
      </c>
      <c r="D1" s="49"/>
      <c r="E1" s="49" t="s">
        <v>3</v>
      </c>
      <c r="F1" s="49" t="s">
        <v>4</v>
      </c>
      <c r="G1" s="49" t="s">
        <v>5</v>
      </c>
      <c r="H1" s="49" t="s">
        <v>6</v>
      </c>
      <c r="I1" s="49" t="s">
        <v>7</v>
      </c>
    </row>
    <row r="2" spans="1:9" s="82" customFormat="1">
      <c r="A2" s="80" t="s">
        <v>8</v>
      </c>
      <c r="B2" s="80">
        <v>1497542</v>
      </c>
      <c r="C2" s="80" t="s">
        <v>682</v>
      </c>
      <c r="D2" s="81" t="s">
        <v>1046</v>
      </c>
      <c r="E2" s="80" t="s">
        <v>93</v>
      </c>
      <c r="F2" s="80" t="s">
        <v>669</v>
      </c>
      <c r="G2" s="80" t="s">
        <v>680</v>
      </c>
      <c r="H2" s="80"/>
      <c r="I2" s="80" t="s">
        <v>13</v>
      </c>
    </row>
    <row r="3" spans="1:9" s="21" customFormat="1">
      <c r="A3" s="22" t="s">
        <v>8</v>
      </c>
      <c r="B3" s="22">
        <v>1382669</v>
      </c>
      <c r="C3" s="22" t="s">
        <v>670</v>
      </c>
      <c r="D3" s="22"/>
      <c r="E3" s="22" t="s">
        <v>15</v>
      </c>
      <c r="F3" s="22" t="s">
        <v>671</v>
      </c>
      <c r="G3" s="22" t="s">
        <v>16</v>
      </c>
      <c r="H3" s="22" t="s">
        <v>17</v>
      </c>
      <c r="I3" s="22"/>
    </row>
    <row r="4" spans="1:9" s="91" customFormat="1">
      <c r="A4" s="90" t="s">
        <v>8</v>
      </c>
      <c r="B4" s="90">
        <v>1497526</v>
      </c>
      <c r="C4" s="90" t="s">
        <v>679</v>
      </c>
      <c r="D4" s="90" t="s">
        <v>261</v>
      </c>
      <c r="E4" s="90" t="s">
        <v>10</v>
      </c>
      <c r="F4" s="90" t="s">
        <v>669</v>
      </c>
      <c r="G4" s="90" t="s">
        <v>680</v>
      </c>
      <c r="H4" s="90"/>
      <c r="I4" s="90" t="s">
        <v>13</v>
      </c>
    </row>
    <row r="5" spans="1:9" s="21" customFormat="1">
      <c r="A5" s="22" t="s">
        <v>8</v>
      </c>
      <c r="B5" s="22">
        <v>1303739</v>
      </c>
      <c r="C5" s="22" t="s">
        <v>681</v>
      </c>
      <c r="D5" s="22"/>
      <c r="E5" s="22" t="s">
        <v>10</v>
      </c>
      <c r="F5" s="22" t="s">
        <v>671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1497552</v>
      </c>
      <c r="C6" s="22" t="s">
        <v>684</v>
      </c>
      <c r="D6" s="22"/>
      <c r="E6" s="22" t="s">
        <v>10</v>
      </c>
      <c r="F6" s="22" t="s">
        <v>669</v>
      </c>
      <c r="G6" s="22" t="s">
        <v>12</v>
      </c>
      <c r="H6" s="22"/>
      <c r="I6" s="22" t="s">
        <v>92</v>
      </c>
    </row>
    <row r="7" spans="1:9" s="21" customFormat="1">
      <c r="A7" s="22" t="s">
        <v>8</v>
      </c>
      <c r="B7" s="22">
        <v>1303760</v>
      </c>
      <c r="C7" s="22" t="s">
        <v>684</v>
      </c>
      <c r="D7" s="22"/>
      <c r="E7" s="22" t="s">
        <v>10</v>
      </c>
      <c r="F7" s="22" t="s">
        <v>25</v>
      </c>
      <c r="G7" s="22" t="s">
        <v>12</v>
      </c>
      <c r="H7" s="22"/>
      <c r="I7" s="22" t="s">
        <v>13</v>
      </c>
    </row>
    <row r="8" spans="1:9" s="89" customFormat="1">
      <c r="A8" s="88" t="s">
        <v>8</v>
      </c>
      <c r="B8" s="88">
        <v>1497351</v>
      </c>
      <c r="C8" s="88" t="s">
        <v>668</v>
      </c>
      <c r="D8" s="88" t="s">
        <v>259</v>
      </c>
      <c r="E8" s="88" t="s">
        <v>87</v>
      </c>
      <c r="F8" s="88" t="s">
        <v>669</v>
      </c>
      <c r="G8" s="88" t="s">
        <v>430</v>
      </c>
      <c r="H8" s="88"/>
      <c r="I8" s="88" t="s">
        <v>37</v>
      </c>
    </row>
    <row r="9" spans="1:9" s="89" customFormat="1">
      <c r="A9" s="88" t="s">
        <v>8</v>
      </c>
      <c r="B9" s="88">
        <v>1497198</v>
      </c>
      <c r="C9" s="88" t="s">
        <v>302</v>
      </c>
      <c r="D9" s="88" t="s">
        <v>259</v>
      </c>
      <c r="E9" s="88" t="s">
        <v>87</v>
      </c>
      <c r="F9" s="88" t="s">
        <v>669</v>
      </c>
      <c r="G9" s="88" t="s">
        <v>674</v>
      </c>
      <c r="H9" s="88"/>
      <c r="I9" s="88" t="s">
        <v>37</v>
      </c>
    </row>
    <row r="10" spans="1:9" s="89" customFormat="1">
      <c r="A10" s="88" t="s">
        <v>8</v>
      </c>
      <c r="B10" s="88">
        <v>1497488</v>
      </c>
      <c r="C10" s="88" t="s">
        <v>678</v>
      </c>
      <c r="D10" s="88" t="s">
        <v>259</v>
      </c>
      <c r="E10" s="88" t="s">
        <v>87</v>
      </c>
      <c r="F10" s="88" t="s">
        <v>669</v>
      </c>
      <c r="G10" s="88" t="s">
        <v>430</v>
      </c>
      <c r="H10" s="88"/>
      <c r="I10" s="88" t="s">
        <v>37</v>
      </c>
    </row>
    <row r="11" spans="1:9" s="89" customFormat="1">
      <c r="A11" s="88" t="s">
        <v>8</v>
      </c>
      <c r="B11" s="88">
        <v>1497321</v>
      </c>
      <c r="C11" s="88" t="s">
        <v>685</v>
      </c>
      <c r="D11" s="88" t="s">
        <v>259</v>
      </c>
      <c r="E11" s="88" t="s">
        <v>173</v>
      </c>
      <c r="F11" s="88" t="s">
        <v>669</v>
      </c>
      <c r="G11" s="88" t="s">
        <v>674</v>
      </c>
      <c r="H11" s="88"/>
      <c r="I11" s="88" t="s">
        <v>37</v>
      </c>
    </row>
    <row r="12" spans="1:9" s="89" customFormat="1">
      <c r="A12" s="88" t="s">
        <v>8</v>
      </c>
      <c r="B12" s="88">
        <v>1497461</v>
      </c>
      <c r="C12" s="88" t="s">
        <v>675</v>
      </c>
      <c r="D12" s="88" t="s">
        <v>259</v>
      </c>
      <c r="E12" s="88" t="s">
        <v>676</v>
      </c>
      <c r="F12" s="88" t="s">
        <v>669</v>
      </c>
      <c r="G12" s="88" t="s">
        <v>430</v>
      </c>
      <c r="H12" s="88"/>
      <c r="I12" s="88" t="s">
        <v>37</v>
      </c>
    </row>
    <row r="13" spans="1:9" s="89" customFormat="1">
      <c r="A13" s="88" t="s">
        <v>8</v>
      </c>
      <c r="B13" s="88">
        <v>1497179</v>
      </c>
      <c r="C13" s="88" t="s">
        <v>673</v>
      </c>
      <c r="D13" s="88" t="s">
        <v>259</v>
      </c>
      <c r="E13" s="88" t="s">
        <v>145</v>
      </c>
      <c r="F13" s="88" t="s">
        <v>669</v>
      </c>
      <c r="G13" s="88" t="s">
        <v>137</v>
      </c>
      <c r="H13" s="88"/>
      <c r="I13" s="88" t="s">
        <v>13</v>
      </c>
    </row>
    <row r="14" spans="1:9" s="89" customFormat="1">
      <c r="A14" s="88" t="s">
        <v>8</v>
      </c>
      <c r="B14" s="88">
        <v>1497473</v>
      </c>
      <c r="C14" s="88" t="s">
        <v>677</v>
      </c>
      <c r="D14" s="88" t="s">
        <v>259</v>
      </c>
      <c r="E14" s="88" t="s">
        <v>170</v>
      </c>
      <c r="F14" s="88" t="s">
        <v>669</v>
      </c>
      <c r="G14" s="88" t="s">
        <v>430</v>
      </c>
      <c r="H14" s="88"/>
      <c r="I14" s="88" t="s">
        <v>37</v>
      </c>
    </row>
    <row r="15" spans="1:9" s="89" customFormat="1">
      <c r="A15" s="88" t="s">
        <v>8</v>
      </c>
      <c r="B15" s="88">
        <v>1497338</v>
      </c>
      <c r="C15" s="88" t="s">
        <v>686</v>
      </c>
      <c r="D15" s="88" t="s">
        <v>259</v>
      </c>
      <c r="E15" s="88" t="s">
        <v>170</v>
      </c>
      <c r="F15" s="88" t="s">
        <v>669</v>
      </c>
      <c r="G15" s="88" t="s">
        <v>430</v>
      </c>
      <c r="H15" s="88"/>
      <c r="I15" s="88" t="s">
        <v>37</v>
      </c>
    </row>
    <row r="16" spans="1:9" s="89" customFormat="1">
      <c r="A16" s="88" t="s">
        <v>8</v>
      </c>
      <c r="B16" s="88">
        <v>1444688</v>
      </c>
      <c r="C16" s="88" t="s">
        <v>672</v>
      </c>
      <c r="D16" s="88" t="s">
        <v>687</v>
      </c>
      <c r="E16" s="88" t="s">
        <v>48</v>
      </c>
      <c r="F16" s="88" t="s">
        <v>49</v>
      </c>
      <c r="G16" s="88" t="s">
        <v>50</v>
      </c>
      <c r="H16" s="88"/>
      <c r="I16" s="88" t="s">
        <v>51</v>
      </c>
    </row>
    <row r="17" spans="1:9" s="87" customFormat="1">
      <c r="A17" s="86" t="s">
        <v>8</v>
      </c>
      <c r="B17" s="86">
        <v>1465033</v>
      </c>
      <c r="C17" s="86" t="s">
        <v>683</v>
      </c>
      <c r="D17" s="86" t="s">
        <v>292</v>
      </c>
      <c r="E17" s="86" t="s">
        <v>55</v>
      </c>
      <c r="F17" s="86" t="s">
        <v>128</v>
      </c>
      <c r="G17" s="86" t="s">
        <v>129</v>
      </c>
      <c r="H17" s="86"/>
      <c r="I17" s="86" t="s">
        <v>130</v>
      </c>
    </row>
    <row r="23" spans="1:9">
      <c r="C23" t="s">
        <v>259</v>
      </c>
    </row>
    <row r="24" spans="1:9">
      <c r="C24">
        <f>C8+C9+C10+C11+C12+C13+C14+C15</f>
        <v>892.51</v>
      </c>
    </row>
  </sheetData>
  <sortState ref="A2:I17">
    <sortCondition descending="1" ref="E1"/>
  </sortState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28"/>
  <sheetViews>
    <sheetView topLeftCell="B1" workbookViewId="0">
      <selection activeCell="D30" sqref="D30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23" customWidth="1"/>
    <col min="6" max="6" width="58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51" t="s">
        <v>0</v>
      </c>
      <c r="B1" s="51" t="s">
        <v>1</v>
      </c>
      <c r="C1" s="51" t="s">
        <v>2</v>
      </c>
      <c r="D1" s="51" t="s">
        <v>3</v>
      </c>
      <c r="E1" s="51"/>
      <c r="F1" s="51" t="s">
        <v>4</v>
      </c>
      <c r="G1" s="51" t="s">
        <v>5</v>
      </c>
      <c r="H1" s="51" t="s">
        <v>6</v>
      </c>
      <c r="I1" s="51" t="s">
        <v>7</v>
      </c>
    </row>
    <row r="2" spans="1:9" s="82" customFormat="1">
      <c r="A2" s="80" t="s">
        <v>8</v>
      </c>
      <c r="B2" s="80">
        <v>1253400</v>
      </c>
      <c r="C2" s="80" t="s">
        <v>694</v>
      </c>
      <c r="D2" s="80" t="s">
        <v>93</v>
      </c>
      <c r="E2" s="81" t="s">
        <v>1029</v>
      </c>
      <c r="F2" s="80" t="s">
        <v>88</v>
      </c>
      <c r="G2" s="80" t="s">
        <v>91</v>
      </c>
      <c r="H2" s="80"/>
      <c r="I2" s="80" t="s">
        <v>13</v>
      </c>
    </row>
    <row r="3" spans="1:9" s="21" customFormat="1">
      <c r="A3" s="22" t="s">
        <v>8</v>
      </c>
      <c r="B3" s="22">
        <v>1382666</v>
      </c>
      <c r="C3" s="22" t="s">
        <v>689</v>
      </c>
      <c r="D3" s="22" t="s">
        <v>15</v>
      </c>
      <c r="E3" s="22"/>
      <c r="F3" s="22" t="s">
        <v>690</v>
      </c>
      <c r="G3" s="22" t="s">
        <v>16</v>
      </c>
      <c r="H3" s="22" t="s">
        <v>17</v>
      </c>
      <c r="I3" s="22"/>
    </row>
    <row r="4" spans="1:9" s="21" customFormat="1">
      <c r="A4" s="22" t="s">
        <v>8</v>
      </c>
      <c r="B4" s="22">
        <v>1189983</v>
      </c>
      <c r="C4" s="22" t="s">
        <v>708</v>
      </c>
      <c r="D4" s="22" t="s">
        <v>15</v>
      </c>
      <c r="E4" s="22"/>
      <c r="F4" s="22" t="s">
        <v>690</v>
      </c>
      <c r="G4" s="22" t="s">
        <v>28</v>
      </c>
      <c r="H4" s="22"/>
      <c r="I4" s="22" t="s">
        <v>13</v>
      </c>
    </row>
    <row r="5" spans="1:9" s="21" customFormat="1">
      <c r="A5" s="22" t="s">
        <v>8</v>
      </c>
      <c r="B5" s="22">
        <v>1302651</v>
      </c>
      <c r="C5" s="22" t="s">
        <v>712</v>
      </c>
      <c r="D5" s="22" t="s">
        <v>10</v>
      </c>
      <c r="E5" s="22"/>
      <c r="F5" s="22" t="s">
        <v>690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1302662</v>
      </c>
      <c r="C6" s="22" t="s">
        <v>713</v>
      </c>
      <c r="D6" s="22" t="s">
        <v>10</v>
      </c>
      <c r="E6" s="22"/>
      <c r="F6" s="22" t="s">
        <v>95</v>
      </c>
      <c r="G6" s="22" t="s">
        <v>12</v>
      </c>
      <c r="H6" s="22"/>
      <c r="I6" s="22" t="s">
        <v>13</v>
      </c>
    </row>
    <row r="7" spans="1:9" s="84" customFormat="1">
      <c r="A7" s="83" t="s">
        <v>8</v>
      </c>
      <c r="B7" s="83">
        <v>1212217</v>
      </c>
      <c r="C7" s="83" t="s">
        <v>699</v>
      </c>
      <c r="D7" s="83" t="s">
        <v>80</v>
      </c>
      <c r="E7" s="83" t="s">
        <v>253</v>
      </c>
      <c r="F7" s="83" t="s">
        <v>81</v>
      </c>
      <c r="G7" s="83" t="s">
        <v>698</v>
      </c>
      <c r="H7" s="83"/>
      <c r="I7" s="83" t="s">
        <v>13</v>
      </c>
    </row>
    <row r="8" spans="1:9" s="84" customFormat="1">
      <c r="A8" s="83" t="s">
        <v>8</v>
      </c>
      <c r="B8" s="83">
        <v>1212156</v>
      </c>
      <c r="C8" s="83" t="s">
        <v>718</v>
      </c>
      <c r="D8" s="83" t="s">
        <v>83</v>
      </c>
      <c r="E8" s="83" t="s">
        <v>253</v>
      </c>
      <c r="F8" s="83" t="s">
        <v>81</v>
      </c>
      <c r="G8" s="83" t="s">
        <v>698</v>
      </c>
      <c r="H8" s="83"/>
      <c r="I8" s="83" t="s">
        <v>13</v>
      </c>
    </row>
    <row r="9" spans="1:9" s="84" customFormat="1">
      <c r="A9" s="83" t="s">
        <v>8</v>
      </c>
      <c r="B9" s="83">
        <v>1251590</v>
      </c>
      <c r="C9" s="83" t="s">
        <v>688</v>
      </c>
      <c r="D9" s="83" t="s">
        <v>75</v>
      </c>
      <c r="E9" s="83" t="s">
        <v>253</v>
      </c>
      <c r="F9" s="83" t="s">
        <v>78</v>
      </c>
      <c r="G9" s="83" t="s">
        <v>79</v>
      </c>
      <c r="H9" s="83"/>
      <c r="I9" s="83" t="s">
        <v>41</v>
      </c>
    </row>
    <row r="10" spans="1:9" s="84" customFormat="1">
      <c r="A10" s="83" t="s">
        <v>8</v>
      </c>
      <c r="B10" s="83">
        <v>1212223</v>
      </c>
      <c r="C10" s="83" t="s">
        <v>700</v>
      </c>
      <c r="D10" s="83" t="s">
        <v>85</v>
      </c>
      <c r="E10" s="83" t="s">
        <v>253</v>
      </c>
      <c r="F10" s="83" t="s">
        <v>76</v>
      </c>
      <c r="G10" s="83" t="s">
        <v>77</v>
      </c>
      <c r="H10" s="83"/>
      <c r="I10" s="83" t="s">
        <v>41</v>
      </c>
    </row>
    <row r="11" spans="1:9" s="84" customFormat="1">
      <c r="A11" s="83" t="s">
        <v>8</v>
      </c>
      <c r="B11" s="83">
        <v>1212232</v>
      </c>
      <c r="C11" s="83" t="s">
        <v>701</v>
      </c>
      <c r="D11" s="83" t="s">
        <v>85</v>
      </c>
      <c r="E11" s="83" t="s">
        <v>253</v>
      </c>
      <c r="F11" s="83" t="s">
        <v>76</v>
      </c>
      <c r="G11" s="83" t="s">
        <v>241</v>
      </c>
      <c r="H11" s="83"/>
      <c r="I11" s="83" t="s">
        <v>41</v>
      </c>
    </row>
    <row r="12" spans="1:9" s="84" customFormat="1">
      <c r="A12" s="83" t="s">
        <v>8</v>
      </c>
      <c r="B12" s="83">
        <v>1212280</v>
      </c>
      <c r="C12" s="83" t="s">
        <v>711</v>
      </c>
      <c r="D12" s="83" t="s">
        <v>66</v>
      </c>
      <c r="E12" s="83" t="s">
        <v>253</v>
      </c>
      <c r="F12" s="83" t="s">
        <v>67</v>
      </c>
      <c r="G12" s="83" t="s">
        <v>12</v>
      </c>
      <c r="H12" s="83"/>
      <c r="I12" s="83" t="s">
        <v>13</v>
      </c>
    </row>
    <row r="13" spans="1:9" s="89" customFormat="1">
      <c r="A13" s="88" t="s">
        <v>8</v>
      </c>
      <c r="B13" s="88">
        <v>1212258</v>
      </c>
      <c r="C13" s="88" t="s">
        <v>709</v>
      </c>
      <c r="D13" s="88" t="s">
        <v>87</v>
      </c>
      <c r="E13" s="88" t="s">
        <v>720</v>
      </c>
      <c r="F13" s="88" t="s">
        <v>88</v>
      </c>
      <c r="G13" s="88" t="s">
        <v>89</v>
      </c>
      <c r="H13" s="88"/>
      <c r="I13" s="88" t="s">
        <v>13</v>
      </c>
    </row>
    <row r="14" spans="1:9" s="89" customFormat="1">
      <c r="A14" s="88" t="s">
        <v>8</v>
      </c>
      <c r="B14" s="88">
        <v>1212271</v>
      </c>
      <c r="C14" s="88" t="s">
        <v>710</v>
      </c>
      <c r="D14" s="88" t="s">
        <v>87</v>
      </c>
      <c r="E14" s="88" t="s">
        <v>720</v>
      </c>
      <c r="F14" s="88" t="s">
        <v>690</v>
      </c>
      <c r="G14" s="88" t="s">
        <v>137</v>
      </c>
      <c r="H14" s="88"/>
      <c r="I14" s="88" t="s">
        <v>13</v>
      </c>
    </row>
    <row r="15" spans="1:9" s="84" customFormat="1">
      <c r="A15" s="83" t="s">
        <v>8</v>
      </c>
      <c r="B15" s="83">
        <v>1212244</v>
      </c>
      <c r="C15" s="83" t="s">
        <v>704</v>
      </c>
      <c r="D15" s="83" t="s">
        <v>38</v>
      </c>
      <c r="E15" s="83" t="s">
        <v>253</v>
      </c>
      <c r="F15" s="83" t="s">
        <v>705</v>
      </c>
      <c r="G15" s="83" t="s">
        <v>706</v>
      </c>
      <c r="H15" s="83"/>
      <c r="I15" s="83" t="s">
        <v>707</v>
      </c>
    </row>
    <row r="16" spans="1:9" s="84" customFormat="1">
      <c r="A16" s="83" t="s">
        <v>8</v>
      </c>
      <c r="B16" s="83">
        <v>1212208</v>
      </c>
      <c r="C16" s="83" t="s">
        <v>696</v>
      </c>
      <c r="D16" s="83" t="s">
        <v>697</v>
      </c>
      <c r="E16" s="85" t="s">
        <v>253</v>
      </c>
      <c r="F16" s="83" t="s">
        <v>81</v>
      </c>
      <c r="G16" s="83" t="s">
        <v>698</v>
      </c>
      <c r="H16" s="83"/>
      <c r="I16" s="83" t="s">
        <v>41</v>
      </c>
    </row>
    <row r="17" spans="1:9" s="89" customFormat="1">
      <c r="A17" s="88" t="s">
        <v>8</v>
      </c>
      <c r="B17" s="88">
        <v>1251629</v>
      </c>
      <c r="C17" s="88" t="s">
        <v>695</v>
      </c>
      <c r="D17" s="88" t="s">
        <v>42</v>
      </c>
      <c r="E17" s="92" t="s">
        <v>969</v>
      </c>
      <c r="F17" s="88" t="s">
        <v>108</v>
      </c>
      <c r="G17" s="88" t="s">
        <v>109</v>
      </c>
      <c r="H17" s="88"/>
      <c r="I17" s="88" t="s">
        <v>13</v>
      </c>
    </row>
    <row r="18" spans="1:9" s="89" customFormat="1">
      <c r="A18" s="88" t="s">
        <v>8</v>
      </c>
      <c r="B18" s="88">
        <v>1255131</v>
      </c>
      <c r="C18" s="88" t="s">
        <v>714</v>
      </c>
      <c r="D18" s="88" t="s">
        <v>42</v>
      </c>
      <c r="E18" s="92" t="s">
        <v>969</v>
      </c>
      <c r="F18" s="88" t="s">
        <v>98</v>
      </c>
      <c r="G18" s="88" t="s">
        <v>99</v>
      </c>
      <c r="H18" s="88"/>
      <c r="I18" s="88" t="s">
        <v>41</v>
      </c>
    </row>
    <row r="19" spans="1:9" s="89" customFormat="1">
      <c r="A19" s="88" t="s">
        <v>8</v>
      </c>
      <c r="B19" s="88">
        <v>1212236</v>
      </c>
      <c r="C19" s="88" t="s">
        <v>702</v>
      </c>
      <c r="D19" s="88" t="s">
        <v>48</v>
      </c>
      <c r="E19" s="88" t="s">
        <v>722</v>
      </c>
      <c r="F19" s="88" t="s">
        <v>49</v>
      </c>
      <c r="G19" s="88" t="s">
        <v>112</v>
      </c>
      <c r="H19" s="88"/>
      <c r="I19" s="88" t="s">
        <v>92</v>
      </c>
    </row>
    <row r="20" spans="1:9" s="87" customFormat="1">
      <c r="A20" s="86" t="s">
        <v>8</v>
      </c>
      <c r="B20" s="86">
        <v>1212144</v>
      </c>
      <c r="C20" s="86" t="s">
        <v>717</v>
      </c>
      <c r="D20" s="86" t="s">
        <v>24</v>
      </c>
      <c r="E20" s="86" t="s">
        <v>723</v>
      </c>
      <c r="F20" s="86" t="s">
        <v>25</v>
      </c>
      <c r="G20" s="86" t="s">
        <v>26</v>
      </c>
      <c r="H20" s="86"/>
      <c r="I20" s="86" t="s">
        <v>13</v>
      </c>
    </row>
    <row r="21" spans="1:9" s="21" customFormat="1">
      <c r="A21" s="22" t="s">
        <v>8</v>
      </c>
      <c r="B21" s="22">
        <v>1212125</v>
      </c>
      <c r="C21" s="22" t="s">
        <v>715</v>
      </c>
      <c r="D21" s="22" t="s">
        <v>19</v>
      </c>
      <c r="E21" s="22"/>
      <c r="F21" s="22" t="s">
        <v>690</v>
      </c>
      <c r="G21" s="22" t="s">
        <v>20</v>
      </c>
      <c r="H21" s="22"/>
      <c r="I21" s="22" t="s">
        <v>13</v>
      </c>
    </row>
    <row r="22" spans="1:9" s="21" customFormat="1">
      <c r="A22" s="22" t="s">
        <v>8</v>
      </c>
      <c r="B22" s="22">
        <v>1212137</v>
      </c>
      <c r="C22" s="22" t="s">
        <v>716</v>
      </c>
      <c r="D22" s="22" t="s">
        <v>19</v>
      </c>
      <c r="E22" s="22"/>
      <c r="F22" s="22" t="s">
        <v>690</v>
      </c>
      <c r="G22" s="22" t="s">
        <v>64</v>
      </c>
      <c r="H22" s="22"/>
      <c r="I22" s="22" t="s">
        <v>13</v>
      </c>
    </row>
    <row r="23" spans="1:9" s="87" customFormat="1">
      <c r="A23" s="86" t="s">
        <v>8</v>
      </c>
      <c r="B23" s="86">
        <v>1465167</v>
      </c>
      <c r="C23" s="86" t="s">
        <v>703</v>
      </c>
      <c r="D23" s="86" t="s">
        <v>55</v>
      </c>
      <c r="E23" s="86" t="s">
        <v>723</v>
      </c>
      <c r="F23" s="86" t="s">
        <v>128</v>
      </c>
      <c r="G23" s="86" t="s">
        <v>129</v>
      </c>
      <c r="H23" s="86"/>
      <c r="I23" s="86" t="s">
        <v>130</v>
      </c>
    </row>
    <row r="24" spans="1:9" s="148" customFormat="1">
      <c r="A24" s="147" t="s">
        <v>8</v>
      </c>
      <c r="B24" s="147">
        <v>1253394</v>
      </c>
      <c r="C24" s="147" t="s">
        <v>691</v>
      </c>
      <c r="D24" s="147" t="s">
        <v>117</v>
      </c>
      <c r="E24" s="147" t="s">
        <v>724</v>
      </c>
      <c r="F24" s="147" t="s">
        <v>692</v>
      </c>
      <c r="G24" s="147" t="s">
        <v>693</v>
      </c>
      <c r="H24" s="147"/>
      <c r="I24" s="147" t="s">
        <v>120</v>
      </c>
    </row>
    <row r="27" spans="1:9">
      <c r="D27" s="50" t="s">
        <v>725</v>
      </c>
      <c r="E27" t="s">
        <v>723</v>
      </c>
      <c r="F27" t="s">
        <v>253</v>
      </c>
      <c r="G27" t="s">
        <v>1047</v>
      </c>
    </row>
    <row r="28" spans="1:9">
      <c r="D28">
        <f>C13+C14</f>
        <v>208.35</v>
      </c>
      <c r="E28">
        <f>C23+C20</f>
        <v>17.489999999999998</v>
      </c>
      <c r="F28">
        <f>C7+C8+C9+C10+C11+C12+C15+C16</f>
        <v>10.343999999999999</v>
      </c>
      <c r="G28">
        <f>C17+C18</f>
        <v>51.225999999999999</v>
      </c>
    </row>
  </sheetData>
  <sortState ref="A2:I24">
    <sortCondition descending="1" ref="D1"/>
  </sortState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23" sqref="C23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74.85546875" customWidth="1"/>
    <col min="7" max="7" width="111.85546875" bestFit="1" customWidth="1"/>
    <col min="8" max="8" width="17.42578125" bestFit="1" customWidth="1"/>
    <col min="9" max="9" width="18.85546875" bestFit="1" customWidth="1"/>
  </cols>
  <sheetData>
    <row r="1" spans="1:9">
      <c r="A1" s="55" t="s">
        <v>0</v>
      </c>
      <c r="B1" s="55" t="s">
        <v>1</v>
      </c>
      <c r="C1" s="55" t="s">
        <v>2</v>
      </c>
      <c r="D1" s="55"/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</row>
    <row r="2" spans="1:9" s="21" customFormat="1">
      <c r="A2" s="22" t="s">
        <v>8</v>
      </c>
      <c r="B2" s="22">
        <v>1382672</v>
      </c>
      <c r="C2" s="22" t="s">
        <v>727</v>
      </c>
      <c r="D2" s="22"/>
      <c r="E2" s="22" t="s">
        <v>15</v>
      </c>
      <c r="F2" s="22" t="s">
        <v>728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1232873</v>
      </c>
      <c r="C3" s="22" t="s">
        <v>747</v>
      </c>
      <c r="D3" s="22"/>
      <c r="E3" s="22" t="s">
        <v>15</v>
      </c>
      <c r="F3" s="22" t="s">
        <v>728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1284212</v>
      </c>
      <c r="C4" s="22" t="s">
        <v>741</v>
      </c>
      <c r="D4" s="22"/>
      <c r="E4" s="22" t="s">
        <v>10</v>
      </c>
      <c r="F4" s="22" t="s">
        <v>728</v>
      </c>
      <c r="G4" s="22" t="s">
        <v>12</v>
      </c>
      <c r="H4" s="22"/>
      <c r="I4" s="22" t="s">
        <v>13</v>
      </c>
    </row>
    <row r="5" spans="1:9" s="84" customFormat="1">
      <c r="A5" s="83" t="s">
        <v>8</v>
      </c>
      <c r="B5" s="83">
        <v>1397374</v>
      </c>
      <c r="C5" s="83" t="s">
        <v>742</v>
      </c>
      <c r="D5" s="83" t="s">
        <v>253</v>
      </c>
      <c r="E5" s="83" t="s">
        <v>80</v>
      </c>
      <c r="F5" s="83" t="s">
        <v>610</v>
      </c>
      <c r="G5" s="83" t="s">
        <v>82</v>
      </c>
      <c r="H5" s="83"/>
      <c r="I5" s="83" t="s">
        <v>41</v>
      </c>
    </row>
    <row r="6" spans="1:9" s="84" customFormat="1">
      <c r="A6" s="83" t="s">
        <v>8</v>
      </c>
      <c r="B6" s="83">
        <v>1397312</v>
      </c>
      <c r="C6" s="83" t="s">
        <v>733</v>
      </c>
      <c r="D6" s="83" t="s">
        <v>253</v>
      </c>
      <c r="E6" s="83" t="s">
        <v>83</v>
      </c>
      <c r="F6" s="83" t="s">
        <v>610</v>
      </c>
      <c r="G6" s="83" t="s">
        <v>82</v>
      </c>
      <c r="H6" s="83"/>
      <c r="I6" s="83" t="s">
        <v>13</v>
      </c>
    </row>
    <row r="7" spans="1:9" s="84" customFormat="1">
      <c r="A7" s="83" t="s">
        <v>8</v>
      </c>
      <c r="B7" s="83">
        <v>1409682</v>
      </c>
      <c r="C7" s="83" t="s">
        <v>743</v>
      </c>
      <c r="D7" s="83" t="s">
        <v>253</v>
      </c>
      <c r="E7" s="83" t="s">
        <v>75</v>
      </c>
      <c r="F7" s="83" t="s">
        <v>78</v>
      </c>
      <c r="G7" s="83" t="s">
        <v>79</v>
      </c>
      <c r="H7" s="83"/>
      <c r="I7" s="83" t="s">
        <v>41</v>
      </c>
    </row>
    <row r="8" spans="1:9" s="84" customFormat="1">
      <c r="A8" s="83" t="s">
        <v>8</v>
      </c>
      <c r="B8" s="83">
        <v>1397673</v>
      </c>
      <c r="C8" s="83" t="s">
        <v>745</v>
      </c>
      <c r="D8" s="83" t="s">
        <v>253</v>
      </c>
      <c r="E8" s="83" t="s">
        <v>124</v>
      </c>
      <c r="F8" s="83" t="s">
        <v>125</v>
      </c>
      <c r="G8" s="83" t="s">
        <v>126</v>
      </c>
      <c r="H8" s="83"/>
      <c r="I8" s="83" t="s">
        <v>41</v>
      </c>
    </row>
    <row r="9" spans="1:9" s="84" customFormat="1">
      <c r="A9" s="83" t="s">
        <v>8</v>
      </c>
      <c r="B9" s="83">
        <v>1397304</v>
      </c>
      <c r="C9" s="83" t="s">
        <v>729</v>
      </c>
      <c r="D9" s="83" t="s">
        <v>253</v>
      </c>
      <c r="E9" s="83" t="s">
        <v>84</v>
      </c>
      <c r="F9" s="83" t="s">
        <v>610</v>
      </c>
      <c r="G9" s="83" t="s">
        <v>82</v>
      </c>
      <c r="H9" s="83"/>
      <c r="I9" s="83" t="s">
        <v>41</v>
      </c>
    </row>
    <row r="10" spans="1:9" s="84" customFormat="1">
      <c r="A10" s="83" t="s">
        <v>8</v>
      </c>
      <c r="B10" s="83">
        <v>1397168</v>
      </c>
      <c r="C10" s="83" t="s">
        <v>746</v>
      </c>
      <c r="D10" s="83" t="s">
        <v>253</v>
      </c>
      <c r="E10" s="83" t="s">
        <v>85</v>
      </c>
      <c r="F10" s="83" t="s">
        <v>121</v>
      </c>
      <c r="G10" s="83" t="s">
        <v>122</v>
      </c>
      <c r="H10" s="83"/>
      <c r="I10" s="83" t="s">
        <v>41</v>
      </c>
    </row>
    <row r="11" spans="1:9" s="82" customFormat="1">
      <c r="A11" s="80" t="s">
        <v>8</v>
      </c>
      <c r="B11" s="80">
        <v>1397576</v>
      </c>
      <c r="C11" s="80" t="s">
        <v>734</v>
      </c>
      <c r="D11" s="80" t="s">
        <v>252</v>
      </c>
      <c r="E11" s="80" t="s">
        <v>30</v>
      </c>
      <c r="F11" s="80" t="s">
        <v>31</v>
      </c>
      <c r="G11" s="80" t="s">
        <v>32</v>
      </c>
      <c r="H11" s="80"/>
      <c r="I11" s="80" t="s">
        <v>13</v>
      </c>
    </row>
    <row r="12" spans="1:9" s="21" customFormat="1">
      <c r="A12" s="22" t="s">
        <v>8</v>
      </c>
      <c r="B12" s="22">
        <v>1397070</v>
      </c>
      <c r="C12" s="22" t="s">
        <v>735</v>
      </c>
      <c r="D12" s="22"/>
      <c r="E12" s="22" t="s">
        <v>66</v>
      </c>
      <c r="F12" s="22" t="s">
        <v>67</v>
      </c>
      <c r="G12" s="22" t="s">
        <v>198</v>
      </c>
      <c r="H12" s="22"/>
      <c r="I12" s="22" t="s">
        <v>13</v>
      </c>
    </row>
    <row r="13" spans="1:9" s="89" customFormat="1">
      <c r="A13" s="88" t="s">
        <v>8</v>
      </c>
      <c r="B13" s="88">
        <v>1397108</v>
      </c>
      <c r="C13" s="88" t="s">
        <v>740</v>
      </c>
      <c r="D13" s="88" t="s">
        <v>720</v>
      </c>
      <c r="E13" s="88" t="s">
        <v>87</v>
      </c>
      <c r="F13" s="88" t="s">
        <v>88</v>
      </c>
      <c r="G13" s="88" t="s">
        <v>89</v>
      </c>
      <c r="H13" s="88"/>
      <c r="I13" s="88" t="s">
        <v>13</v>
      </c>
    </row>
    <row r="14" spans="1:9" s="89" customFormat="1">
      <c r="A14" s="88" t="s">
        <v>8</v>
      </c>
      <c r="B14" s="88">
        <v>1397090</v>
      </c>
      <c r="C14" s="88" t="s">
        <v>738</v>
      </c>
      <c r="D14" s="88" t="s">
        <v>720</v>
      </c>
      <c r="E14" s="88" t="s">
        <v>173</v>
      </c>
      <c r="F14" s="88" t="s">
        <v>88</v>
      </c>
      <c r="G14" s="88" t="s">
        <v>89</v>
      </c>
      <c r="H14" s="88"/>
      <c r="I14" s="88" t="s">
        <v>13</v>
      </c>
    </row>
    <row r="15" spans="1:9" s="84" customFormat="1">
      <c r="A15" s="83" t="s">
        <v>8</v>
      </c>
      <c r="B15" s="83">
        <v>1398127</v>
      </c>
      <c r="C15" s="83" t="s">
        <v>739</v>
      </c>
      <c r="D15" s="83" t="s">
        <v>253</v>
      </c>
      <c r="E15" s="83" t="s">
        <v>213</v>
      </c>
      <c r="F15" s="83" t="s">
        <v>610</v>
      </c>
      <c r="G15" s="83" t="s">
        <v>82</v>
      </c>
      <c r="H15" s="83"/>
      <c r="I15" s="83" t="s">
        <v>13</v>
      </c>
    </row>
    <row r="16" spans="1:9" s="87" customFormat="1">
      <c r="A16" s="86" t="s">
        <v>8</v>
      </c>
      <c r="B16" s="86">
        <v>1398023</v>
      </c>
      <c r="C16" s="86" t="s">
        <v>726</v>
      </c>
      <c r="D16" s="86" t="s">
        <v>723</v>
      </c>
      <c r="E16" s="86" t="s">
        <v>24</v>
      </c>
      <c r="F16" s="86" t="s">
        <v>25</v>
      </c>
      <c r="G16" s="86" t="s">
        <v>26</v>
      </c>
      <c r="H16" s="86"/>
      <c r="I16" s="86" t="s">
        <v>13</v>
      </c>
    </row>
    <row r="17" spans="1:9" s="21" customFormat="1">
      <c r="A17" s="22" t="s">
        <v>8</v>
      </c>
      <c r="B17" s="22">
        <v>1410199</v>
      </c>
      <c r="C17" s="22" t="s">
        <v>744</v>
      </c>
      <c r="D17" s="22"/>
      <c r="E17" s="22" t="s">
        <v>19</v>
      </c>
      <c r="F17" s="22" t="s">
        <v>728</v>
      </c>
      <c r="G17" s="22" t="s">
        <v>64</v>
      </c>
      <c r="H17" s="22"/>
      <c r="I17" s="22" t="s">
        <v>13</v>
      </c>
    </row>
    <row r="18" spans="1:9" s="87" customFormat="1">
      <c r="A18" s="86" t="s">
        <v>8</v>
      </c>
      <c r="B18" s="86">
        <v>1409633</v>
      </c>
      <c r="C18" s="86" t="s">
        <v>737</v>
      </c>
      <c r="D18" s="86" t="s">
        <v>723</v>
      </c>
      <c r="E18" s="86" t="s">
        <v>52</v>
      </c>
      <c r="F18" s="86" t="s">
        <v>731</v>
      </c>
      <c r="G18" s="86" t="s">
        <v>732</v>
      </c>
      <c r="H18" s="86"/>
      <c r="I18" s="86" t="s">
        <v>41</v>
      </c>
    </row>
    <row r="19" spans="1:9" s="87" customFormat="1">
      <c r="A19" s="86" t="s">
        <v>8</v>
      </c>
      <c r="B19" s="86">
        <v>1409623</v>
      </c>
      <c r="C19" s="86" t="s">
        <v>736</v>
      </c>
      <c r="D19" s="86" t="s">
        <v>723</v>
      </c>
      <c r="E19" s="86" t="s">
        <v>55</v>
      </c>
      <c r="F19" s="86" t="s">
        <v>731</v>
      </c>
      <c r="G19" s="86" t="s">
        <v>732</v>
      </c>
      <c r="H19" s="86"/>
      <c r="I19" s="86" t="s">
        <v>41</v>
      </c>
    </row>
    <row r="20" spans="1:9" s="87" customFormat="1">
      <c r="A20" s="86" t="s">
        <v>8</v>
      </c>
      <c r="B20" s="86">
        <v>1409599</v>
      </c>
      <c r="C20" s="86" t="s">
        <v>730</v>
      </c>
      <c r="D20" s="86" t="s">
        <v>723</v>
      </c>
      <c r="E20" s="86" t="s">
        <v>56</v>
      </c>
      <c r="F20" s="86" t="s">
        <v>731</v>
      </c>
      <c r="G20" s="86" t="s">
        <v>732</v>
      </c>
      <c r="H20" s="86"/>
      <c r="I20" s="86" t="s">
        <v>41</v>
      </c>
    </row>
    <row r="22" spans="1:9">
      <c r="C22" s="54" t="s">
        <v>253</v>
      </c>
      <c r="D22" s="54" t="s">
        <v>720</v>
      </c>
      <c r="E22" s="54" t="s">
        <v>723</v>
      </c>
    </row>
    <row r="23" spans="1:9">
      <c r="C23">
        <f>C5+C6+C7+C8+C9+C10+C15</f>
        <v>21.272000000000002</v>
      </c>
      <c r="D23">
        <f>C13+C14</f>
        <v>1375.59</v>
      </c>
      <c r="E23">
        <f>C16+C18+C19+C20</f>
        <v>26.636000000000003</v>
      </c>
    </row>
  </sheetData>
  <sortState ref="A2:I20">
    <sortCondition descending="1" ref="E1"/>
  </sortState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B34" sqref="B34"/>
    </sheetView>
  </sheetViews>
  <sheetFormatPr defaultRowHeight="15"/>
  <cols>
    <col min="1" max="1" width="52" style="151" bestFit="1" customWidth="1"/>
    <col min="2" max="2" width="12.42578125" style="151" bestFit="1" customWidth="1"/>
    <col min="3" max="3" width="23.28515625" style="151" bestFit="1" customWidth="1"/>
    <col min="4" max="4" width="23.28515625" style="151" customWidth="1"/>
    <col min="5" max="5" width="23" style="151" bestFit="1" customWidth="1"/>
    <col min="6" max="6" width="72.7109375" style="151" bestFit="1" customWidth="1"/>
    <col min="7" max="7" width="67.85546875" style="151" bestFit="1" customWidth="1"/>
    <col min="8" max="8" width="17.42578125" style="151" bestFit="1" customWidth="1"/>
    <col min="9" max="9" width="18.85546875" style="151" bestFit="1" customWidth="1"/>
    <col min="10" max="10" width="34.7109375" style="151" bestFit="1" customWidth="1"/>
    <col min="11" max="16384" width="9.140625" style="151"/>
  </cols>
  <sheetData>
    <row r="1" spans="1:10">
      <c r="A1" s="149" t="s">
        <v>0</v>
      </c>
      <c r="B1" s="149" t="s">
        <v>1</v>
      </c>
      <c r="C1" s="149" t="s">
        <v>2</v>
      </c>
      <c r="D1" s="149"/>
      <c r="E1" s="149" t="s">
        <v>3</v>
      </c>
      <c r="F1" s="149" t="s">
        <v>4</v>
      </c>
      <c r="G1" s="149" t="s">
        <v>5</v>
      </c>
      <c r="H1" s="149" t="s">
        <v>6</v>
      </c>
      <c r="I1" s="149" t="s">
        <v>7</v>
      </c>
      <c r="J1" s="150"/>
    </row>
    <row r="2" spans="1:10" s="153" customFormat="1">
      <c r="A2" s="152" t="s">
        <v>8</v>
      </c>
      <c r="B2" s="152">
        <v>1382675</v>
      </c>
      <c r="C2" s="152" t="s">
        <v>748</v>
      </c>
      <c r="D2" s="152"/>
      <c r="E2" s="152" t="s">
        <v>15</v>
      </c>
      <c r="F2" s="152" t="s">
        <v>749</v>
      </c>
      <c r="G2" s="152" t="s">
        <v>16</v>
      </c>
      <c r="H2" s="152" t="s">
        <v>17</v>
      </c>
      <c r="I2" s="152"/>
      <c r="J2" s="152"/>
    </row>
    <row r="3" spans="1:10" s="153" customFormat="1">
      <c r="A3" s="152" t="s">
        <v>8</v>
      </c>
      <c r="B3" s="152">
        <v>1386220</v>
      </c>
      <c r="C3" s="152" t="s">
        <v>772</v>
      </c>
      <c r="D3" s="152"/>
      <c r="E3" s="152" t="s">
        <v>15</v>
      </c>
      <c r="F3" s="152" t="s">
        <v>773</v>
      </c>
      <c r="G3" s="152" t="s">
        <v>16</v>
      </c>
      <c r="H3" s="152" t="s">
        <v>17</v>
      </c>
      <c r="I3" s="152"/>
    </row>
    <row r="4" spans="1:10" s="156" customFormat="1">
      <c r="A4" s="154" t="s">
        <v>8</v>
      </c>
      <c r="B4" s="154">
        <v>1386455</v>
      </c>
      <c r="C4" s="154" t="s">
        <v>767</v>
      </c>
      <c r="D4" s="155" t="s">
        <v>1027</v>
      </c>
      <c r="E4" s="154" t="s">
        <v>310</v>
      </c>
      <c r="F4" s="154" t="s">
        <v>35</v>
      </c>
      <c r="G4" s="154" t="s">
        <v>36</v>
      </c>
      <c r="H4" s="154"/>
      <c r="I4" s="154" t="s">
        <v>13</v>
      </c>
    </row>
    <row r="5" spans="1:10" s="153" customFormat="1">
      <c r="A5" s="152" t="s">
        <v>8</v>
      </c>
      <c r="B5" s="152">
        <v>1284250</v>
      </c>
      <c r="C5" s="152" t="s">
        <v>759</v>
      </c>
      <c r="D5" s="152"/>
      <c r="E5" s="152" t="s">
        <v>10</v>
      </c>
      <c r="F5" s="152" t="s">
        <v>749</v>
      </c>
      <c r="G5" s="152" t="s">
        <v>12</v>
      </c>
      <c r="H5" s="152"/>
      <c r="I5" s="152" t="s">
        <v>13</v>
      </c>
      <c r="J5" s="152"/>
    </row>
    <row r="6" spans="1:10" s="158" customFormat="1">
      <c r="A6" s="157" t="s">
        <v>8</v>
      </c>
      <c r="B6" s="157">
        <v>1386327</v>
      </c>
      <c r="C6" s="157">
        <v>2.7383999999999999</v>
      </c>
      <c r="D6" s="157" t="s">
        <v>247</v>
      </c>
      <c r="E6" s="157" t="s">
        <v>80</v>
      </c>
      <c r="F6" s="157" t="s">
        <v>81</v>
      </c>
      <c r="G6" s="157" t="s">
        <v>82</v>
      </c>
      <c r="H6" s="157"/>
      <c r="I6" s="157" t="s">
        <v>13</v>
      </c>
      <c r="J6" s="157"/>
    </row>
    <row r="7" spans="1:10" s="158" customFormat="1">
      <c r="A7" s="157" t="s">
        <v>8</v>
      </c>
      <c r="B7" s="157">
        <v>1386332</v>
      </c>
      <c r="C7" s="157">
        <v>2.3468</v>
      </c>
      <c r="D7" s="157" t="s">
        <v>247</v>
      </c>
      <c r="E7" s="157" t="s">
        <v>83</v>
      </c>
      <c r="F7" s="157" t="s">
        <v>81</v>
      </c>
      <c r="G7" s="157" t="s">
        <v>82</v>
      </c>
      <c r="H7" s="157"/>
      <c r="I7" s="157" t="s">
        <v>13</v>
      </c>
      <c r="J7" s="157"/>
    </row>
    <row r="8" spans="1:10" s="158" customFormat="1">
      <c r="A8" s="157" t="s">
        <v>8</v>
      </c>
      <c r="B8" s="157">
        <v>1386430</v>
      </c>
      <c r="C8" s="157" t="s">
        <v>762</v>
      </c>
      <c r="D8" s="157" t="s">
        <v>247</v>
      </c>
      <c r="E8" s="157" t="s">
        <v>75</v>
      </c>
      <c r="F8" s="157" t="s">
        <v>78</v>
      </c>
      <c r="G8" s="157" t="s">
        <v>79</v>
      </c>
      <c r="H8" s="157"/>
      <c r="I8" s="157" t="s">
        <v>41</v>
      </c>
      <c r="J8" s="157"/>
    </row>
    <row r="9" spans="1:10" s="158" customFormat="1">
      <c r="A9" s="157" t="s">
        <v>8</v>
      </c>
      <c r="B9" s="157">
        <v>1386336</v>
      </c>
      <c r="C9" s="157">
        <v>1.8537999999999999</v>
      </c>
      <c r="D9" s="157" t="s">
        <v>247</v>
      </c>
      <c r="E9" s="157" t="s">
        <v>84</v>
      </c>
      <c r="F9" s="157" t="s">
        <v>81</v>
      </c>
      <c r="G9" s="157" t="s">
        <v>82</v>
      </c>
      <c r="H9" s="157"/>
      <c r="I9" s="157" t="s">
        <v>13</v>
      </c>
      <c r="J9" s="157"/>
    </row>
    <row r="10" spans="1:10" s="158" customFormat="1">
      <c r="A10" s="157" t="s">
        <v>8</v>
      </c>
      <c r="B10" s="157">
        <v>1386353</v>
      </c>
      <c r="C10" s="157" t="s">
        <v>758</v>
      </c>
      <c r="D10" s="157" t="s">
        <v>247</v>
      </c>
      <c r="E10" s="157" t="s">
        <v>85</v>
      </c>
      <c r="F10" s="157" t="s">
        <v>81</v>
      </c>
      <c r="G10" s="157" t="s">
        <v>77</v>
      </c>
      <c r="H10" s="157"/>
      <c r="I10" s="157" t="s">
        <v>41</v>
      </c>
      <c r="J10" s="157"/>
    </row>
    <row r="11" spans="1:10" s="153" customFormat="1">
      <c r="A11" s="152" t="s">
        <v>8</v>
      </c>
      <c r="B11" s="152">
        <v>1319585</v>
      </c>
      <c r="C11" s="152" t="s">
        <v>760</v>
      </c>
      <c r="D11" s="152"/>
      <c r="E11" s="152" t="s">
        <v>60</v>
      </c>
      <c r="F11" s="152" t="s">
        <v>25</v>
      </c>
      <c r="G11" s="152" t="s">
        <v>12</v>
      </c>
      <c r="H11" s="152"/>
      <c r="I11" s="152" t="s">
        <v>13</v>
      </c>
      <c r="J11" s="152"/>
    </row>
    <row r="12" spans="1:10" s="153" customFormat="1">
      <c r="A12" s="152" t="s">
        <v>8</v>
      </c>
      <c r="B12" s="152">
        <v>1233375</v>
      </c>
      <c r="C12" s="152" t="s">
        <v>768</v>
      </c>
      <c r="D12" s="152"/>
      <c r="E12" s="152" t="s">
        <v>60</v>
      </c>
      <c r="F12" s="152" t="s">
        <v>749</v>
      </c>
      <c r="G12" s="152" t="s">
        <v>12</v>
      </c>
      <c r="H12" s="152"/>
      <c r="I12" s="152" t="s">
        <v>13</v>
      </c>
    </row>
    <row r="13" spans="1:10" s="153" customFormat="1">
      <c r="A13" s="152" t="s">
        <v>8</v>
      </c>
      <c r="B13" s="152">
        <v>1386317</v>
      </c>
      <c r="C13" s="152" t="s">
        <v>753</v>
      </c>
      <c r="D13" s="152"/>
      <c r="E13" s="152" t="s">
        <v>66</v>
      </c>
      <c r="F13" s="152" t="s">
        <v>67</v>
      </c>
      <c r="G13" s="152"/>
      <c r="H13" s="152"/>
      <c r="I13" s="152" t="s">
        <v>13</v>
      </c>
      <c r="J13" s="152" t="s">
        <v>754</v>
      </c>
    </row>
    <row r="14" spans="1:10" s="160" customFormat="1">
      <c r="A14" s="159" t="s">
        <v>8</v>
      </c>
      <c r="B14" s="159">
        <v>1413199</v>
      </c>
      <c r="C14" s="159" t="s">
        <v>755</v>
      </c>
      <c r="D14" s="159" t="s">
        <v>252</v>
      </c>
      <c r="E14" s="159" t="s">
        <v>66</v>
      </c>
      <c r="F14" s="159" t="s">
        <v>756</v>
      </c>
      <c r="G14" s="159" t="s">
        <v>757</v>
      </c>
      <c r="H14" s="159"/>
      <c r="I14" s="159" t="s">
        <v>13</v>
      </c>
      <c r="J14" s="159"/>
    </row>
    <row r="15" spans="1:10" s="156" customFormat="1">
      <c r="A15" s="154" t="s">
        <v>8</v>
      </c>
      <c r="B15" s="154">
        <v>1386464</v>
      </c>
      <c r="C15" s="154" t="s">
        <v>769</v>
      </c>
      <c r="D15" s="154" t="s">
        <v>720</v>
      </c>
      <c r="E15" s="154" t="s">
        <v>34</v>
      </c>
      <c r="F15" s="154" t="s">
        <v>35</v>
      </c>
      <c r="G15" s="154" t="s">
        <v>36</v>
      </c>
      <c r="H15" s="154"/>
      <c r="I15" s="154" t="s">
        <v>13</v>
      </c>
    </row>
    <row r="16" spans="1:10" s="156" customFormat="1">
      <c r="A16" s="154" t="s">
        <v>8</v>
      </c>
      <c r="B16" s="154">
        <v>1386466</v>
      </c>
      <c r="C16" s="154" t="s">
        <v>771</v>
      </c>
      <c r="D16" s="154" t="s">
        <v>720</v>
      </c>
      <c r="E16" s="154" t="s">
        <v>149</v>
      </c>
      <c r="F16" s="154" t="s">
        <v>35</v>
      </c>
      <c r="G16" s="154" t="s">
        <v>36</v>
      </c>
      <c r="H16" s="154"/>
      <c r="I16" s="154" t="s">
        <v>13</v>
      </c>
    </row>
    <row r="17" spans="1:10" s="156" customFormat="1">
      <c r="A17" s="154" t="s">
        <v>8</v>
      </c>
      <c r="B17" s="154">
        <v>1465313</v>
      </c>
      <c r="C17" s="154" t="s">
        <v>770</v>
      </c>
      <c r="D17" s="155" t="s">
        <v>1048</v>
      </c>
      <c r="E17" s="154" t="s">
        <v>154</v>
      </c>
      <c r="F17" s="154" t="s">
        <v>128</v>
      </c>
      <c r="G17" s="154" t="s">
        <v>129</v>
      </c>
      <c r="H17" s="154"/>
      <c r="I17" s="154" t="s">
        <v>130</v>
      </c>
    </row>
    <row r="18" spans="1:10" s="156" customFormat="1">
      <c r="A18" s="154" t="s">
        <v>8</v>
      </c>
      <c r="B18" s="154">
        <v>1386426</v>
      </c>
      <c r="C18" s="154" t="s">
        <v>761</v>
      </c>
      <c r="D18" s="155" t="s">
        <v>1030</v>
      </c>
      <c r="E18" s="154" t="s">
        <v>42</v>
      </c>
      <c r="F18" s="154" t="s">
        <v>108</v>
      </c>
      <c r="G18" s="154" t="s">
        <v>109</v>
      </c>
      <c r="H18" s="154"/>
      <c r="I18" s="154" t="s">
        <v>13</v>
      </c>
      <c r="J18" s="154"/>
    </row>
    <row r="19" spans="1:10" s="162" customFormat="1">
      <c r="A19" s="161" t="s">
        <v>8</v>
      </c>
      <c r="B19" s="161">
        <v>1386309</v>
      </c>
      <c r="C19" s="161" t="s">
        <v>752</v>
      </c>
      <c r="D19" s="161" t="s">
        <v>723</v>
      </c>
      <c r="E19" s="161" t="s">
        <v>24</v>
      </c>
      <c r="F19" s="161" t="s">
        <v>57</v>
      </c>
      <c r="G19" s="161" t="s">
        <v>26</v>
      </c>
      <c r="H19" s="161"/>
      <c r="I19" s="161" t="s">
        <v>41</v>
      </c>
      <c r="J19" s="161"/>
    </row>
    <row r="20" spans="1:10" s="153" customFormat="1">
      <c r="A20" s="152" t="s">
        <v>8</v>
      </c>
      <c r="B20" s="152">
        <v>1386771</v>
      </c>
      <c r="C20" s="152" t="s">
        <v>750</v>
      </c>
      <c r="D20" s="152"/>
      <c r="E20" s="152" t="s">
        <v>19</v>
      </c>
      <c r="F20" s="152" t="s">
        <v>749</v>
      </c>
      <c r="G20" s="152" t="s">
        <v>64</v>
      </c>
      <c r="H20" s="152"/>
      <c r="I20" s="152" t="s">
        <v>13</v>
      </c>
      <c r="J20" s="152"/>
    </row>
    <row r="21" spans="1:10" s="153" customFormat="1">
      <c r="A21" s="152" t="s">
        <v>8</v>
      </c>
      <c r="B21" s="152">
        <v>1386780</v>
      </c>
      <c r="C21" s="152" t="s">
        <v>751</v>
      </c>
      <c r="D21" s="152"/>
      <c r="E21" s="152" t="s">
        <v>19</v>
      </c>
      <c r="F21" s="152" t="s">
        <v>749</v>
      </c>
      <c r="G21" s="152" t="s">
        <v>62</v>
      </c>
      <c r="H21" s="152"/>
      <c r="I21" s="152" t="s">
        <v>13</v>
      </c>
      <c r="J21" s="152"/>
    </row>
    <row r="22" spans="1:10" s="156" customFormat="1">
      <c r="A22" s="154" t="s">
        <v>8</v>
      </c>
      <c r="B22" s="154">
        <v>1386481</v>
      </c>
      <c r="C22" s="154" t="s">
        <v>774</v>
      </c>
      <c r="D22" s="154" t="s">
        <v>724</v>
      </c>
      <c r="E22" s="154" t="s">
        <v>117</v>
      </c>
      <c r="F22" s="154" t="s">
        <v>118</v>
      </c>
      <c r="G22" s="154" t="s">
        <v>119</v>
      </c>
      <c r="H22" s="154"/>
      <c r="I22" s="154" t="s">
        <v>120</v>
      </c>
    </row>
    <row r="23" spans="1:10" s="160" customFormat="1">
      <c r="A23" s="159" t="s">
        <v>8</v>
      </c>
      <c r="B23" s="159">
        <v>1386703</v>
      </c>
      <c r="C23" s="159" t="s">
        <v>763</v>
      </c>
      <c r="D23" s="159" t="s">
        <v>252</v>
      </c>
      <c r="E23" s="159" t="s">
        <v>764</v>
      </c>
      <c r="F23" s="159" t="s">
        <v>765</v>
      </c>
      <c r="G23" s="159" t="s">
        <v>766</v>
      </c>
      <c r="H23" s="159"/>
      <c r="I23" s="159" t="s">
        <v>13</v>
      </c>
      <c r="J23" s="159"/>
    </row>
    <row r="27" spans="1:10">
      <c r="C27" s="151" t="s">
        <v>258</v>
      </c>
      <c r="D27" s="151" t="s">
        <v>263</v>
      </c>
      <c r="E27" s="151" t="s">
        <v>720</v>
      </c>
      <c r="F27" s="163" t="s">
        <v>1031</v>
      </c>
    </row>
    <row r="28" spans="1:10">
      <c r="C28" s="151">
        <f>C6+C7+C8+C9+C10</f>
        <v>7.0840000000000005</v>
      </c>
      <c r="D28" s="151">
        <f>C23+C14</f>
        <v>0.23799999999999999</v>
      </c>
      <c r="E28" s="151">
        <f>C4+C15+C16</f>
        <v>404.09</v>
      </c>
      <c r="F28" s="151">
        <f>C17+C18</f>
        <v>15.897</v>
      </c>
    </row>
  </sheetData>
  <sortState ref="A2:J23">
    <sortCondition descending="1" ref="E1"/>
  </sortState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37"/>
  <sheetViews>
    <sheetView topLeftCell="C1" workbookViewId="0">
      <selection activeCell="F37" sqref="F37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77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56" t="s">
        <v>0</v>
      </c>
      <c r="B1" s="56" t="s">
        <v>1</v>
      </c>
      <c r="C1" s="56" t="s">
        <v>2</v>
      </c>
      <c r="D1" s="56"/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</row>
    <row r="2" spans="1:9" s="21" customFormat="1">
      <c r="A2" s="22" t="s">
        <v>8</v>
      </c>
      <c r="B2" s="22">
        <v>1382678</v>
      </c>
      <c r="C2" s="22" t="s">
        <v>779</v>
      </c>
      <c r="D2" s="22"/>
      <c r="E2" s="22" t="s">
        <v>15</v>
      </c>
      <c r="F2" s="22" t="s">
        <v>778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1189988</v>
      </c>
      <c r="C3" s="22" t="s">
        <v>794</v>
      </c>
      <c r="D3" s="22"/>
      <c r="E3" s="22" t="s">
        <v>15</v>
      </c>
      <c r="F3" s="22" t="s">
        <v>778</v>
      </c>
      <c r="G3" s="22" t="s">
        <v>28</v>
      </c>
      <c r="H3" s="22"/>
      <c r="I3" s="22" t="s">
        <v>13</v>
      </c>
    </row>
    <row r="4" spans="1:9" s="21" customFormat="1">
      <c r="A4" s="22" t="s">
        <v>8</v>
      </c>
      <c r="B4" s="22">
        <v>1232894</v>
      </c>
      <c r="C4" s="22" t="s">
        <v>807</v>
      </c>
      <c r="D4" s="22"/>
      <c r="E4" s="22" t="s">
        <v>15</v>
      </c>
      <c r="F4" s="22" t="s">
        <v>778</v>
      </c>
      <c r="G4" s="22" t="s">
        <v>12</v>
      </c>
      <c r="H4" s="22"/>
      <c r="I4" s="22" t="s">
        <v>13</v>
      </c>
    </row>
    <row r="5" spans="1:9" s="21" customFormat="1">
      <c r="A5" s="22" t="s">
        <v>8</v>
      </c>
      <c r="B5" s="22">
        <v>1303828</v>
      </c>
      <c r="C5" s="22" t="s">
        <v>777</v>
      </c>
      <c r="D5" s="22"/>
      <c r="E5" s="22" t="s">
        <v>10</v>
      </c>
      <c r="F5" s="22" t="s">
        <v>778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1320095</v>
      </c>
      <c r="C6" s="22" t="s">
        <v>796</v>
      </c>
      <c r="D6" s="22"/>
      <c r="E6" s="22" t="s">
        <v>10</v>
      </c>
      <c r="F6" s="22" t="s">
        <v>325</v>
      </c>
      <c r="G6" s="22" t="s">
        <v>12</v>
      </c>
      <c r="H6" s="22"/>
      <c r="I6" s="22" t="s">
        <v>13</v>
      </c>
    </row>
    <row r="7" spans="1:9" s="21" customFormat="1">
      <c r="A7" s="22" t="s">
        <v>8</v>
      </c>
      <c r="B7" s="22">
        <v>1303788</v>
      </c>
      <c r="C7" s="22" t="s">
        <v>802</v>
      </c>
      <c r="D7" s="22"/>
      <c r="E7" s="22" t="s">
        <v>10</v>
      </c>
      <c r="F7" s="22" t="s">
        <v>95</v>
      </c>
      <c r="G7" s="22" t="s">
        <v>12</v>
      </c>
      <c r="H7" s="22"/>
      <c r="I7" s="22" t="s">
        <v>13</v>
      </c>
    </row>
    <row r="8" spans="1:9" s="84" customFormat="1">
      <c r="A8" s="83" t="s">
        <v>8</v>
      </c>
      <c r="B8" s="83">
        <v>1380944</v>
      </c>
      <c r="C8" s="83" t="s">
        <v>791</v>
      </c>
      <c r="D8" s="83" t="s">
        <v>253</v>
      </c>
      <c r="E8" s="83" t="s">
        <v>80</v>
      </c>
      <c r="F8" s="83" t="s">
        <v>81</v>
      </c>
      <c r="G8" s="83" t="s">
        <v>698</v>
      </c>
      <c r="H8" s="83"/>
      <c r="I8" s="83" t="s">
        <v>13</v>
      </c>
    </row>
    <row r="9" spans="1:9" s="84" customFormat="1">
      <c r="A9" s="83" t="s">
        <v>8</v>
      </c>
      <c r="B9" s="83">
        <v>1380942</v>
      </c>
      <c r="C9" s="83" t="s">
        <v>789</v>
      </c>
      <c r="D9" s="83" t="s">
        <v>253</v>
      </c>
      <c r="E9" s="83" t="s">
        <v>83</v>
      </c>
      <c r="F9" s="83" t="s">
        <v>81</v>
      </c>
      <c r="G9" s="83" t="s">
        <v>698</v>
      </c>
      <c r="H9" s="83"/>
      <c r="I9" s="83" t="s">
        <v>13</v>
      </c>
    </row>
    <row r="10" spans="1:9" s="84" customFormat="1">
      <c r="A10" s="83" t="s">
        <v>8</v>
      </c>
      <c r="B10" s="83">
        <v>1380943</v>
      </c>
      <c r="C10" s="83" t="s">
        <v>790</v>
      </c>
      <c r="D10" s="83" t="s">
        <v>253</v>
      </c>
      <c r="E10" s="83" t="s">
        <v>83</v>
      </c>
      <c r="F10" s="83" t="s">
        <v>214</v>
      </c>
      <c r="G10" s="83" t="s">
        <v>82</v>
      </c>
      <c r="H10" s="83"/>
      <c r="I10" s="83" t="s">
        <v>13</v>
      </c>
    </row>
    <row r="11" spans="1:9" s="84" customFormat="1">
      <c r="A11" s="83" t="s">
        <v>8</v>
      </c>
      <c r="B11" s="83">
        <v>1380925</v>
      </c>
      <c r="C11" s="83" t="s">
        <v>784</v>
      </c>
      <c r="D11" s="83" t="s">
        <v>253</v>
      </c>
      <c r="E11" s="83" t="s">
        <v>84</v>
      </c>
      <c r="F11" s="83" t="s">
        <v>81</v>
      </c>
      <c r="G11" s="83" t="s">
        <v>698</v>
      </c>
      <c r="H11" s="83"/>
      <c r="I11" s="83" t="s">
        <v>41</v>
      </c>
    </row>
    <row r="12" spans="1:9" s="84" customFormat="1">
      <c r="A12" s="83" t="s">
        <v>8</v>
      </c>
      <c r="B12" s="83">
        <v>1380940</v>
      </c>
      <c r="C12" s="83" t="s">
        <v>787</v>
      </c>
      <c r="D12" s="83" t="s">
        <v>253</v>
      </c>
      <c r="E12" s="83" t="s">
        <v>84</v>
      </c>
      <c r="F12" s="83" t="s">
        <v>81</v>
      </c>
      <c r="G12" s="83" t="s">
        <v>698</v>
      </c>
      <c r="H12" s="83"/>
      <c r="I12" s="83" t="s">
        <v>13</v>
      </c>
    </row>
    <row r="13" spans="1:9" s="84" customFormat="1">
      <c r="A13" s="83" t="s">
        <v>8</v>
      </c>
      <c r="B13" s="83">
        <v>1380913</v>
      </c>
      <c r="C13" s="83" t="s">
        <v>781</v>
      </c>
      <c r="D13" s="83" t="s">
        <v>253</v>
      </c>
      <c r="E13" s="83" t="s">
        <v>85</v>
      </c>
      <c r="F13" s="83" t="s">
        <v>76</v>
      </c>
      <c r="G13" s="83" t="s">
        <v>77</v>
      </c>
      <c r="H13" s="83"/>
      <c r="I13" s="83" t="s">
        <v>41</v>
      </c>
    </row>
    <row r="14" spans="1:9" s="84" customFormat="1">
      <c r="A14" s="83" t="s">
        <v>8</v>
      </c>
      <c r="B14" s="83">
        <v>1380915</v>
      </c>
      <c r="C14" s="83" t="s">
        <v>782</v>
      </c>
      <c r="D14" s="83" t="s">
        <v>253</v>
      </c>
      <c r="E14" s="83" t="s">
        <v>85</v>
      </c>
      <c r="F14" s="83" t="s">
        <v>76</v>
      </c>
      <c r="G14" s="83" t="s">
        <v>241</v>
      </c>
      <c r="H14" s="83"/>
      <c r="I14" s="83" t="s">
        <v>41</v>
      </c>
    </row>
    <row r="15" spans="1:9" s="21" customFormat="1">
      <c r="A15" s="22" t="s">
        <v>8</v>
      </c>
      <c r="B15" s="22">
        <v>1233403</v>
      </c>
      <c r="C15" s="22" t="s">
        <v>806</v>
      </c>
      <c r="D15" s="22"/>
      <c r="E15" s="22" t="s">
        <v>60</v>
      </c>
      <c r="F15" s="22" t="s">
        <v>778</v>
      </c>
      <c r="G15" s="22" t="s">
        <v>12</v>
      </c>
      <c r="H15" s="22"/>
      <c r="I15" s="22" t="s">
        <v>13</v>
      </c>
    </row>
    <row r="16" spans="1:9" s="84" customFormat="1">
      <c r="A16" s="83" t="s">
        <v>8</v>
      </c>
      <c r="B16" s="83">
        <v>1380076</v>
      </c>
      <c r="C16" s="83" t="s">
        <v>801</v>
      </c>
      <c r="D16" s="83" t="s">
        <v>253</v>
      </c>
      <c r="E16" s="83" t="s">
        <v>38</v>
      </c>
      <c r="F16" s="83" t="s">
        <v>419</v>
      </c>
      <c r="G16" s="83" t="s">
        <v>420</v>
      </c>
      <c r="H16" s="83"/>
      <c r="I16" s="83" t="s">
        <v>707</v>
      </c>
    </row>
    <row r="17" spans="1:9" s="84" customFormat="1">
      <c r="A17" s="83" t="s">
        <v>8</v>
      </c>
      <c r="B17" s="83">
        <v>1381172</v>
      </c>
      <c r="C17" s="83" t="s">
        <v>783</v>
      </c>
      <c r="D17" s="85" t="s">
        <v>253</v>
      </c>
      <c r="E17" s="83" t="s">
        <v>697</v>
      </c>
      <c r="F17" s="83" t="s">
        <v>81</v>
      </c>
      <c r="G17" s="83" t="s">
        <v>698</v>
      </c>
      <c r="H17" s="83"/>
      <c r="I17" s="83" t="s">
        <v>41</v>
      </c>
    </row>
    <row r="18" spans="1:9" s="84" customFormat="1">
      <c r="A18" s="83" t="s">
        <v>8</v>
      </c>
      <c r="B18" s="83">
        <v>1380945</v>
      </c>
      <c r="C18" s="83" t="s">
        <v>792</v>
      </c>
      <c r="D18" s="85" t="s">
        <v>253</v>
      </c>
      <c r="E18" s="83" t="s">
        <v>213</v>
      </c>
      <c r="F18" s="83" t="s">
        <v>81</v>
      </c>
      <c r="G18" s="83" t="s">
        <v>698</v>
      </c>
      <c r="H18" s="83"/>
      <c r="I18" s="83" t="s">
        <v>13</v>
      </c>
    </row>
    <row r="19" spans="1:9" s="84" customFormat="1">
      <c r="A19" s="83" t="s">
        <v>8</v>
      </c>
      <c r="B19" s="83">
        <v>1380935</v>
      </c>
      <c r="C19" s="83" t="s">
        <v>785</v>
      </c>
      <c r="D19" s="85" t="s">
        <v>253</v>
      </c>
      <c r="E19" s="83" t="s">
        <v>786</v>
      </c>
      <c r="F19" s="83" t="s">
        <v>81</v>
      </c>
      <c r="G19" s="83" t="s">
        <v>698</v>
      </c>
      <c r="H19" s="83"/>
      <c r="I19" s="83" t="s">
        <v>13</v>
      </c>
    </row>
    <row r="20" spans="1:9" s="84" customFormat="1">
      <c r="A20" s="83" t="s">
        <v>8</v>
      </c>
      <c r="B20" s="83">
        <v>1380941</v>
      </c>
      <c r="C20" s="83" t="s">
        <v>788</v>
      </c>
      <c r="D20" s="85" t="s">
        <v>253</v>
      </c>
      <c r="E20" s="83" t="s">
        <v>786</v>
      </c>
      <c r="F20" s="83" t="s">
        <v>214</v>
      </c>
      <c r="G20" s="83" t="s">
        <v>82</v>
      </c>
      <c r="H20" s="83"/>
      <c r="I20" s="83" t="s">
        <v>41</v>
      </c>
    </row>
    <row r="21" spans="1:9" s="89" customFormat="1">
      <c r="A21" s="88" t="s">
        <v>8</v>
      </c>
      <c r="B21" s="88">
        <v>1425627</v>
      </c>
      <c r="C21" s="88" t="s">
        <v>799</v>
      </c>
      <c r="D21" s="92" t="s">
        <v>1031</v>
      </c>
      <c r="E21" s="88" t="s">
        <v>42</v>
      </c>
      <c r="F21" s="88" t="s">
        <v>108</v>
      </c>
      <c r="G21" s="88" t="s">
        <v>109</v>
      </c>
      <c r="H21" s="88"/>
      <c r="I21" s="88" t="s">
        <v>13</v>
      </c>
    </row>
    <row r="22" spans="1:9" s="89" customFormat="1">
      <c r="A22" s="88" t="s">
        <v>8</v>
      </c>
      <c r="B22" s="88">
        <v>1381144</v>
      </c>
      <c r="C22" s="88" t="s">
        <v>780</v>
      </c>
      <c r="D22" s="92" t="s">
        <v>808</v>
      </c>
      <c r="E22" s="88" t="s">
        <v>48</v>
      </c>
      <c r="F22" s="88" t="s">
        <v>49</v>
      </c>
      <c r="G22" s="88" t="s">
        <v>269</v>
      </c>
      <c r="H22" s="88"/>
      <c r="I22" s="88" t="s">
        <v>92</v>
      </c>
    </row>
    <row r="23" spans="1:9" s="89" customFormat="1">
      <c r="A23" s="88" t="s">
        <v>8</v>
      </c>
      <c r="B23" s="88">
        <v>1380084</v>
      </c>
      <c r="C23" s="88" t="s">
        <v>804</v>
      </c>
      <c r="D23" s="92" t="s">
        <v>808</v>
      </c>
      <c r="E23" s="88" t="s">
        <v>48</v>
      </c>
      <c r="F23" s="88" t="s">
        <v>49</v>
      </c>
      <c r="G23" s="88" t="s">
        <v>123</v>
      </c>
      <c r="H23" s="88"/>
      <c r="I23" s="88" t="s">
        <v>92</v>
      </c>
    </row>
    <row r="24" spans="1:9" s="87" customFormat="1">
      <c r="A24" s="86" t="s">
        <v>8</v>
      </c>
      <c r="B24" s="86">
        <v>1421478</v>
      </c>
      <c r="C24" s="86" t="s">
        <v>798</v>
      </c>
      <c r="D24" s="86" t="s">
        <v>723</v>
      </c>
      <c r="E24" s="86" t="s">
        <v>24</v>
      </c>
      <c r="F24" s="86" t="s">
        <v>53</v>
      </c>
      <c r="G24" s="86" t="s">
        <v>54</v>
      </c>
      <c r="H24" s="86"/>
      <c r="I24" s="86" t="s">
        <v>41</v>
      </c>
    </row>
    <row r="25" spans="1:9" s="87" customFormat="1">
      <c r="A25" s="86" t="s">
        <v>8</v>
      </c>
      <c r="B25" s="86">
        <v>1380080</v>
      </c>
      <c r="C25" s="86" t="s">
        <v>803</v>
      </c>
      <c r="D25" s="86" t="s">
        <v>723</v>
      </c>
      <c r="E25" s="86" t="s">
        <v>24</v>
      </c>
      <c r="F25" s="86" t="s">
        <v>778</v>
      </c>
      <c r="G25" s="86" t="s">
        <v>26</v>
      </c>
      <c r="H25" s="86"/>
      <c r="I25" s="86" t="s">
        <v>13</v>
      </c>
    </row>
    <row r="26" spans="1:9" s="87" customFormat="1">
      <c r="A26" s="86" t="s">
        <v>8</v>
      </c>
      <c r="B26" s="86">
        <v>1421462</v>
      </c>
      <c r="C26" s="86" t="s">
        <v>795</v>
      </c>
      <c r="D26" s="86" t="s">
        <v>723</v>
      </c>
      <c r="E26" s="86" t="s">
        <v>52</v>
      </c>
      <c r="F26" s="86" t="s">
        <v>53</v>
      </c>
      <c r="G26" s="86" t="s">
        <v>54</v>
      </c>
      <c r="H26" s="86"/>
      <c r="I26" s="86" t="s">
        <v>13</v>
      </c>
    </row>
    <row r="27" spans="1:9" s="87" customFormat="1">
      <c r="A27" s="86" t="s">
        <v>8</v>
      </c>
      <c r="B27" s="86">
        <v>1421472</v>
      </c>
      <c r="C27" s="86" t="s">
        <v>797</v>
      </c>
      <c r="D27" s="86" t="s">
        <v>723</v>
      </c>
      <c r="E27" s="86" t="s">
        <v>52</v>
      </c>
      <c r="F27" s="86" t="s">
        <v>53</v>
      </c>
      <c r="G27" s="86" t="s">
        <v>54</v>
      </c>
      <c r="H27" s="86"/>
      <c r="I27" s="86" t="s">
        <v>13</v>
      </c>
    </row>
    <row r="28" spans="1:9" s="87" customFormat="1">
      <c r="A28" s="86" t="s">
        <v>8</v>
      </c>
      <c r="B28" s="86">
        <v>1465095</v>
      </c>
      <c r="C28" s="86" t="s">
        <v>776</v>
      </c>
      <c r="D28" s="86" t="s">
        <v>723</v>
      </c>
      <c r="E28" s="86" t="s">
        <v>55</v>
      </c>
      <c r="F28" s="86" t="s">
        <v>128</v>
      </c>
      <c r="G28" s="86" t="s">
        <v>129</v>
      </c>
      <c r="H28" s="86"/>
      <c r="I28" s="86" t="s">
        <v>130</v>
      </c>
    </row>
    <row r="29" spans="1:9" s="87" customFormat="1">
      <c r="A29" s="86" t="s">
        <v>8</v>
      </c>
      <c r="B29" s="86">
        <v>1421411</v>
      </c>
      <c r="C29" s="86" t="s">
        <v>793</v>
      </c>
      <c r="D29" s="86" t="s">
        <v>723</v>
      </c>
      <c r="E29" s="86" t="s">
        <v>55</v>
      </c>
      <c r="F29" s="86" t="s">
        <v>53</v>
      </c>
      <c r="G29" s="86" t="s">
        <v>54</v>
      </c>
      <c r="H29" s="86"/>
      <c r="I29" s="86" t="s">
        <v>13</v>
      </c>
    </row>
    <row r="30" spans="1:9" s="87" customFormat="1">
      <c r="A30" s="86" t="s">
        <v>8</v>
      </c>
      <c r="B30" s="86">
        <v>1421318</v>
      </c>
      <c r="C30" s="86" t="s">
        <v>775</v>
      </c>
      <c r="D30" s="86" t="s">
        <v>723</v>
      </c>
      <c r="E30" s="86" t="s">
        <v>56</v>
      </c>
      <c r="F30" s="86" t="s">
        <v>53</v>
      </c>
      <c r="G30" s="86" t="s">
        <v>54</v>
      </c>
      <c r="H30" s="86"/>
      <c r="I30" s="86" t="s">
        <v>13</v>
      </c>
    </row>
    <row r="31" spans="1:9" s="87" customFormat="1">
      <c r="A31" s="86" t="s">
        <v>8</v>
      </c>
      <c r="B31" s="86">
        <v>1421307</v>
      </c>
      <c r="C31" s="86" t="s">
        <v>805</v>
      </c>
      <c r="D31" s="86" t="s">
        <v>723</v>
      </c>
      <c r="E31" s="86" t="s">
        <v>56</v>
      </c>
      <c r="F31" s="86" t="s">
        <v>53</v>
      </c>
      <c r="G31" s="86" t="s">
        <v>54</v>
      </c>
      <c r="H31" s="86"/>
      <c r="I31" s="86" t="s">
        <v>13</v>
      </c>
    </row>
    <row r="32" spans="1:9" s="89" customFormat="1">
      <c r="A32" s="88" t="s">
        <v>8</v>
      </c>
      <c r="B32" s="88">
        <v>1380073</v>
      </c>
      <c r="C32" s="88" t="s">
        <v>800</v>
      </c>
      <c r="D32" s="88" t="s">
        <v>724</v>
      </c>
      <c r="E32" s="88" t="s">
        <v>117</v>
      </c>
      <c r="F32" s="88" t="s">
        <v>118</v>
      </c>
      <c r="G32" s="88" t="s">
        <v>119</v>
      </c>
      <c r="H32" s="88"/>
      <c r="I32" s="88" t="s">
        <v>120</v>
      </c>
    </row>
    <row r="36" spans="3:8">
      <c r="C36" t="s">
        <v>253</v>
      </c>
      <c r="D36" t="s">
        <v>252</v>
      </c>
      <c r="E36" t="s">
        <v>808</v>
      </c>
      <c r="F36" t="s">
        <v>723</v>
      </c>
      <c r="G36" t="s">
        <v>1031</v>
      </c>
      <c r="H36" t="s">
        <v>724</v>
      </c>
    </row>
    <row r="37" spans="3:8">
      <c r="C37">
        <f>C8+C9+C10+C11+C12+C13+C14+C16+C17+C18+C19+C20</f>
        <v>11.545</v>
      </c>
      <c r="E37">
        <f>C22+C23</f>
        <v>14.43</v>
      </c>
      <c r="F37">
        <f>C24+C25+C26+C27+C28+C29+C30+C31</f>
        <v>2338.1410000000001</v>
      </c>
      <c r="G37" t="str">
        <f>C21</f>
        <v>151,622</v>
      </c>
      <c r="H37" t="str">
        <f>C32</f>
        <v>1,785</v>
      </c>
    </row>
  </sheetData>
  <sortState ref="A2:I32">
    <sortCondition descending="1" ref="E1"/>
  </sortState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D19" sqref="D19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83.710937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57" t="s">
        <v>0</v>
      </c>
      <c r="B1" s="57" t="s">
        <v>1</v>
      </c>
      <c r="C1" s="57" t="s">
        <v>2</v>
      </c>
      <c r="D1" s="57"/>
      <c r="E1" s="57" t="s">
        <v>3</v>
      </c>
      <c r="F1" s="57" t="s">
        <v>4</v>
      </c>
      <c r="G1" s="57" t="s">
        <v>5</v>
      </c>
      <c r="H1" s="57" t="s">
        <v>6</v>
      </c>
      <c r="I1" s="57" t="s">
        <v>7</v>
      </c>
    </row>
    <row r="2" spans="1:9" s="21" customFormat="1">
      <c r="A2" s="22" t="s">
        <v>8</v>
      </c>
      <c r="B2" s="22">
        <v>1244158</v>
      </c>
      <c r="C2" s="22" t="s">
        <v>822</v>
      </c>
      <c r="D2" s="22"/>
      <c r="E2" s="22" t="s">
        <v>73</v>
      </c>
      <c r="F2" s="22" t="s">
        <v>810</v>
      </c>
      <c r="G2" s="22" t="s">
        <v>12</v>
      </c>
      <c r="H2" s="22"/>
      <c r="I2" s="22" t="s">
        <v>13</v>
      </c>
    </row>
    <row r="3" spans="1:9" s="21" customFormat="1">
      <c r="A3" s="22" t="s">
        <v>8</v>
      </c>
      <c r="B3" s="22">
        <v>1232914</v>
      </c>
      <c r="C3" s="22" t="s">
        <v>813</v>
      </c>
      <c r="D3" s="22"/>
      <c r="E3" s="22" t="s">
        <v>15</v>
      </c>
      <c r="F3" s="22" t="s">
        <v>810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1382684</v>
      </c>
      <c r="C4" s="22" t="s">
        <v>814</v>
      </c>
      <c r="D4" s="22"/>
      <c r="E4" s="22" t="s">
        <v>15</v>
      </c>
      <c r="F4" s="22" t="s">
        <v>810</v>
      </c>
      <c r="G4" s="22" t="s">
        <v>16</v>
      </c>
      <c r="H4" s="22" t="s">
        <v>17</v>
      </c>
      <c r="I4" s="22"/>
    </row>
    <row r="5" spans="1:9" s="21" customFormat="1">
      <c r="A5" s="22" t="s">
        <v>8</v>
      </c>
      <c r="B5" s="22">
        <v>1382686</v>
      </c>
      <c r="C5" s="22" t="s">
        <v>815</v>
      </c>
      <c r="D5" s="22"/>
      <c r="E5" s="22" t="s">
        <v>15</v>
      </c>
      <c r="F5" s="22" t="s">
        <v>190</v>
      </c>
      <c r="G5" s="22" t="s">
        <v>16</v>
      </c>
      <c r="H5" s="22" t="s">
        <v>17</v>
      </c>
      <c r="I5" s="22"/>
    </row>
    <row r="6" spans="1:9" s="21" customFormat="1">
      <c r="A6" s="22" t="s">
        <v>8</v>
      </c>
      <c r="B6" s="22">
        <v>1386222</v>
      </c>
      <c r="C6" s="22" t="s">
        <v>821</v>
      </c>
      <c r="D6" s="22"/>
      <c r="E6" s="22" t="s">
        <v>15</v>
      </c>
      <c r="F6" s="22" t="s">
        <v>325</v>
      </c>
      <c r="G6" s="22" t="s">
        <v>16</v>
      </c>
      <c r="H6" s="22" t="s">
        <v>17</v>
      </c>
      <c r="I6" s="22"/>
    </row>
    <row r="7" spans="1:9" s="21" customFormat="1">
      <c r="A7" s="22" t="s">
        <v>8</v>
      </c>
      <c r="B7" s="22">
        <v>1303894</v>
      </c>
      <c r="C7" s="22" t="s">
        <v>817</v>
      </c>
      <c r="D7" s="22"/>
      <c r="E7" s="22" t="s">
        <v>10</v>
      </c>
      <c r="F7" s="22" t="s">
        <v>810</v>
      </c>
      <c r="G7" s="22" t="s">
        <v>12</v>
      </c>
      <c r="H7" s="22"/>
      <c r="I7" s="22" t="s">
        <v>13</v>
      </c>
    </row>
    <row r="8" spans="1:9" s="21" customFormat="1">
      <c r="A8" s="22" t="s">
        <v>8</v>
      </c>
      <c r="B8" s="22">
        <v>1303924</v>
      </c>
      <c r="C8" s="22" t="s">
        <v>818</v>
      </c>
      <c r="D8" s="22"/>
      <c r="E8" s="22" t="s">
        <v>10</v>
      </c>
      <c r="F8" s="22" t="s">
        <v>325</v>
      </c>
      <c r="G8" s="22" t="s">
        <v>12</v>
      </c>
      <c r="H8" s="22"/>
      <c r="I8" s="22" t="s">
        <v>13</v>
      </c>
    </row>
    <row r="9" spans="1:9" s="21" customFormat="1">
      <c r="A9" s="22" t="s">
        <v>8</v>
      </c>
      <c r="B9" s="22">
        <v>1303957</v>
      </c>
      <c r="C9" s="22" t="s">
        <v>819</v>
      </c>
      <c r="D9" s="22"/>
      <c r="E9" s="22" t="s">
        <v>10</v>
      </c>
      <c r="F9" s="22" t="s">
        <v>656</v>
      </c>
      <c r="G9" s="22" t="s">
        <v>12</v>
      </c>
      <c r="H9" s="22"/>
      <c r="I9" s="22" t="s">
        <v>13</v>
      </c>
    </row>
    <row r="10" spans="1:9" s="82" customFormat="1">
      <c r="A10" s="80" t="s">
        <v>8</v>
      </c>
      <c r="B10" s="80">
        <v>1363943</v>
      </c>
      <c r="C10" s="80" t="s">
        <v>820</v>
      </c>
      <c r="D10" s="80" t="s">
        <v>252</v>
      </c>
      <c r="E10" s="80" t="s">
        <v>30</v>
      </c>
      <c r="F10" s="80" t="s">
        <v>31</v>
      </c>
      <c r="G10" s="80" t="s">
        <v>32</v>
      </c>
      <c r="H10" s="80"/>
      <c r="I10" s="80" t="s">
        <v>13</v>
      </c>
    </row>
    <row r="11" spans="1:9" s="21" customFormat="1">
      <c r="A11" s="22" t="s">
        <v>8</v>
      </c>
      <c r="B11" s="22">
        <v>1233415</v>
      </c>
      <c r="C11" s="22" t="s">
        <v>811</v>
      </c>
      <c r="D11" s="22"/>
      <c r="E11" s="22" t="s">
        <v>60</v>
      </c>
      <c r="F11" s="22" t="s">
        <v>810</v>
      </c>
      <c r="G11" s="22" t="s">
        <v>12</v>
      </c>
      <c r="H11" s="22"/>
      <c r="I11" s="22" t="s">
        <v>13</v>
      </c>
    </row>
    <row r="12" spans="1:9" s="87" customFormat="1">
      <c r="A12" s="86" t="s">
        <v>8</v>
      </c>
      <c r="B12" s="86">
        <v>1363982</v>
      </c>
      <c r="C12" s="86" t="s">
        <v>812</v>
      </c>
      <c r="D12" s="86" t="s">
        <v>723</v>
      </c>
      <c r="E12" s="86" t="s">
        <v>24</v>
      </c>
      <c r="F12" s="86" t="s">
        <v>810</v>
      </c>
      <c r="G12" s="86" t="s">
        <v>26</v>
      </c>
      <c r="H12" s="86"/>
      <c r="I12" s="86" t="s">
        <v>13</v>
      </c>
    </row>
    <row r="13" spans="1:9" s="21" customFormat="1">
      <c r="A13" s="22" t="s">
        <v>8</v>
      </c>
      <c r="B13" s="22">
        <v>1363974</v>
      </c>
      <c r="C13" s="22" t="s">
        <v>809</v>
      </c>
      <c r="D13" s="22"/>
      <c r="E13" s="22" t="s">
        <v>19</v>
      </c>
      <c r="F13" s="22" t="s">
        <v>810</v>
      </c>
      <c r="G13" s="22" t="s">
        <v>62</v>
      </c>
      <c r="H13" s="22"/>
      <c r="I13" s="22" t="s">
        <v>13</v>
      </c>
    </row>
    <row r="14" spans="1:9" s="21" customFormat="1">
      <c r="A14" s="22" t="s">
        <v>8</v>
      </c>
      <c r="B14" s="22">
        <v>1363998</v>
      </c>
      <c r="C14" s="22" t="s">
        <v>816</v>
      </c>
      <c r="D14" s="22"/>
      <c r="E14" s="22" t="s">
        <v>19</v>
      </c>
      <c r="F14" s="22" t="s">
        <v>810</v>
      </c>
      <c r="G14" s="22" t="s">
        <v>64</v>
      </c>
      <c r="H14" s="22"/>
      <c r="I14" s="22" t="s">
        <v>13</v>
      </c>
    </row>
  </sheetData>
  <sortState ref="A2:I14">
    <sortCondition descending="1" ref="E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1049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16" sqref="D16"/>
    </sheetView>
  </sheetViews>
  <sheetFormatPr defaultColWidth="12.7109375"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78.85546875" bestFit="1" customWidth="1"/>
    <col min="7" max="7" width="17.42578125" bestFit="1" customWidth="1"/>
    <col min="8" max="8" width="18.85546875" bestFit="1" customWidth="1"/>
  </cols>
  <sheetData>
    <row r="1" spans="1:8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</row>
    <row r="2" spans="1:8" s="21" customFormat="1">
      <c r="A2" s="22" t="s">
        <v>8</v>
      </c>
      <c r="B2" s="22">
        <v>1382689</v>
      </c>
      <c r="C2" s="22" t="s">
        <v>823</v>
      </c>
      <c r="D2" s="22" t="s">
        <v>15</v>
      </c>
      <c r="E2" s="22" t="s">
        <v>824</v>
      </c>
      <c r="F2" s="22" t="s">
        <v>16</v>
      </c>
      <c r="G2" s="22" t="s">
        <v>17</v>
      </c>
      <c r="H2" s="22"/>
    </row>
    <row r="3" spans="1:8" s="21" customFormat="1">
      <c r="A3" s="22" t="s">
        <v>8</v>
      </c>
      <c r="B3" s="22">
        <v>1382692</v>
      </c>
      <c r="C3" s="22" t="s">
        <v>825</v>
      </c>
      <c r="D3" s="22" t="s">
        <v>15</v>
      </c>
      <c r="E3" s="22" t="s">
        <v>190</v>
      </c>
      <c r="F3" s="22" t="s">
        <v>16</v>
      </c>
      <c r="G3" s="22" t="s">
        <v>17</v>
      </c>
      <c r="H3" s="22"/>
    </row>
    <row r="4" spans="1:8" s="87" customFormat="1">
      <c r="A4" s="86" t="s">
        <v>8</v>
      </c>
      <c r="B4" s="86">
        <v>1413672</v>
      </c>
      <c r="C4" s="86" t="s">
        <v>826</v>
      </c>
      <c r="D4" s="86" t="s">
        <v>24</v>
      </c>
      <c r="E4" s="86" t="s">
        <v>25</v>
      </c>
      <c r="F4" s="86" t="s">
        <v>26</v>
      </c>
      <c r="G4" s="86"/>
      <c r="H4" s="86" t="s">
        <v>13</v>
      </c>
    </row>
    <row r="5" spans="1:8" s="89" customFormat="1">
      <c r="A5" s="88" t="s">
        <v>8</v>
      </c>
      <c r="B5" s="88">
        <v>1413693</v>
      </c>
      <c r="C5" s="88" t="s">
        <v>827</v>
      </c>
      <c r="D5" s="88" t="s">
        <v>48</v>
      </c>
      <c r="E5" s="88" t="s">
        <v>49</v>
      </c>
      <c r="F5" s="88" t="s">
        <v>112</v>
      </c>
      <c r="G5" s="88"/>
      <c r="H5" s="88" t="s">
        <v>92</v>
      </c>
    </row>
    <row r="6" spans="1:8" s="21" customFormat="1">
      <c r="A6" s="22" t="s">
        <v>8</v>
      </c>
      <c r="B6" s="22">
        <v>1189997</v>
      </c>
      <c r="C6" s="22" t="s">
        <v>828</v>
      </c>
      <c r="D6" s="22" t="s">
        <v>15</v>
      </c>
      <c r="E6" s="22" t="s">
        <v>824</v>
      </c>
      <c r="F6" s="22" t="s">
        <v>28</v>
      </c>
      <c r="G6" s="22"/>
      <c r="H6" s="22" t="s">
        <v>13</v>
      </c>
    </row>
    <row r="7" spans="1:8" s="21" customFormat="1">
      <c r="A7" s="22" t="s">
        <v>8</v>
      </c>
      <c r="B7" s="22">
        <v>1413523</v>
      </c>
      <c r="C7" s="22" t="s">
        <v>829</v>
      </c>
      <c r="D7" s="22" t="s">
        <v>15</v>
      </c>
      <c r="E7" s="22" t="s">
        <v>824</v>
      </c>
      <c r="F7" s="22" t="s">
        <v>12</v>
      </c>
      <c r="G7" s="22"/>
      <c r="H7" s="22" t="s">
        <v>13</v>
      </c>
    </row>
    <row r="12" spans="1:8">
      <c r="D12" t="s">
        <v>723</v>
      </c>
      <c r="E12" t="s">
        <v>808</v>
      </c>
    </row>
    <row r="13" spans="1:8">
      <c r="D13">
        <v>6.67</v>
      </c>
      <c r="E13">
        <v>1.71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34"/>
  <sheetViews>
    <sheetView topLeftCell="B1" workbookViewId="0">
      <selection activeCell="E34" sqref="E34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58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59" t="s">
        <v>0</v>
      </c>
      <c r="B1" s="59" t="s">
        <v>1</v>
      </c>
      <c r="C1" s="59" t="s">
        <v>2</v>
      </c>
      <c r="D1" s="59"/>
      <c r="E1" s="59" t="s">
        <v>3</v>
      </c>
      <c r="F1" s="59" t="s">
        <v>4</v>
      </c>
      <c r="G1" s="59" t="s">
        <v>5</v>
      </c>
      <c r="H1" s="59" t="s">
        <v>6</v>
      </c>
      <c r="I1" s="59" t="s">
        <v>7</v>
      </c>
    </row>
    <row r="2" spans="1:9" s="82" customFormat="1">
      <c r="A2" s="80" t="s">
        <v>8</v>
      </c>
      <c r="B2" s="80">
        <v>1360385</v>
      </c>
      <c r="C2" s="80" t="s">
        <v>832</v>
      </c>
      <c r="D2" s="81" t="s">
        <v>1029</v>
      </c>
      <c r="E2" s="80" t="s">
        <v>93</v>
      </c>
      <c r="F2" s="80" t="s">
        <v>831</v>
      </c>
      <c r="G2" s="80" t="s">
        <v>137</v>
      </c>
      <c r="H2" s="80"/>
      <c r="I2" s="80" t="s">
        <v>13</v>
      </c>
    </row>
    <row r="3" spans="1:9" s="21" customFormat="1">
      <c r="A3" s="22" t="s">
        <v>8</v>
      </c>
      <c r="B3" s="22">
        <v>1244163</v>
      </c>
      <c r="C3" s="22" t="s">
        <v>833</v>
      </c>
      <c r="D3" s="22"/>
      <c r="E3" s="22" t="s">
        <v>73</v>
      </c>
      <c r="F3" s="22" t="s">
        <v>834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1382695</v>
      </c>
      <c r="C4" s="22" t="s">
        <v>844</v>
      </c>
      <c r="D4" s="22"/>
      <c r="E4" s="22" t="s">
        <v>15</v>
      </c>
      <c r="F4" s="22" t="s">
        <v>834</v>
      </c>
      <c r="G4" s="22" t="s">
        <v>16</v>
      </c>
      <c r="H4" s="22" t="s">
        <v>17</v>
      </c>
      <c r="I4" s="22"/>
    </row>
    <row r="5" spans="1:9" s="21" customFormat="1">
      <c r="A5" s="22" t="s">
        <v>8</v>
      </c>
      <c r="B5" s="22">
        <v>1232959</v>
      </c>
      <c r="C5" s="22" t="s">
        <v>846</v>
      </c>
      <c r="D5" s="22"/>
      <c r="E5" s="22" t="s">
        <v>15</v>
      </c>
      <c r="F5" s="22" t="s">
        <v>834</v>
      </c>
      <c r="G5" s="22" t="s">
        <v>12</v>
      </c>
      <c r="H5" s="22"/>
      <c r="I5" s="22" t="s">
        <v>13</v>
      </c>
    </row>
    <row r="6" spans="1:9" s="21" customFormat="1">
      <c r="A6" s="22" t="s">
        <v>8</v>
      </c>
      <c r="B6" s="22">
        <v>1190010</v>
      </c>
      <c r="C6" s="22" t="s">
        <v>847</v>
      </c>
      <c r="D6" s="22"/>
      <c r="E6" s="22" t="s">
        <v>15</v>
      </c>
      <c r="F6" s="22" t="s">
        <v>834</v>
      </c>
      <c r="G6" s="22" t="s">
        <v>28</v>
      </c>
      <c r="H6" s="22"/>
      <c r="I6" s="22" t="s">
        <v>13</v>
      </c>
    </row>
    <row r="7" spans="1:9" s="79" customFormat="1">
      <c r="A7" s="77" t="s">
        <v>8</v>
      </c>
      <c r="B7" s="77">
        <v>1360384</v>
      </c>
      <c r="C7" s="77" t="s">
        <v>830</v>
      </c>
      <c r="D7" s="77" t="s">
        <v>720</v>
      </c>
      <c r="E7" s="77" t="s">
        <v>310</v>
      </c>
      <c r="F7" s="77" t="s">
        <v>831</v>
      </c>
      <c r="G7" s="77" t="s">
        <v>137</v>
      </c>
      <c r="H7" s="77"/>
      <c r="I7" s="77" t="s">
        <v>13</v>
      </c>
    </row>
    <row r="8" spans="1:9" s="21" customFormat="1">
      <c r="A8" s="22" t="s">
        <v>8</v>
      </c>
      <c r="B8" s="22">
        <v>1284274</v>
      </c>
      <c r="C8" s="22" t="s">
        <v>850</v>
      </c>
      <c r="D8" s="22"/>
      <c r="E8" s="22" t="s">
        <v>10</v>
      </c>
      <c r="F8" s="22" t="s">
        <v>834</v>
      </c>
      <c r="G8" s="22" t="s">
        <v>12</v>
      </c>
      <c r="H8" s="22"/>
      <c r="I8" s="22" t="s">
        <v>13</v>
      </c>
    </row>
    <row r="9" spans="1:9" s="84" customFormat="1">
      <c r="A9" s="83" t="s">
        <v>8</v>
      </c>
      <c r="B9" s="83">
        <v>1360373</v>
      </c>
      <c r="C9" s="83" t="s">
        <v>857</v>
      </c>
      <c r="D9" s="83" t="s">
        <v>253</v>
      </c>
      <c r="E9" s="83" t="s">
        <v>114</v>
      </c>
      <c r="F9" s="83" t="s">
        <v>98</v>
      </c>
      <c r="G9" s="83" t="s">
        <v>99</v>
      </c>
      <c r="H9" s="83"/>
      <c r="I9" s="83" t="s">
        <v>13</v>
      </c>
    </row>
    <row r="10" spans="1:9" s="84" customFormat="1">
      <c r="A10" s="83" t="s">
        <v>8</v>
      </c>
      <c r="B10" s="83">
        <v>1360396</v>
      </c>
      <c r="C10" s="83" t="s">
        <v>840</v>
      </c>
      <c r="D10" s="83" t="s">
        <v>253</v>
      </c>
      <c r="E10" s="83" t="s">
        <v>80</v>
      </c>
      <c r="F10" s="83" t="s">
        <v>366</v>
      </c>
      <c r="G10" s="83" t="s">
        <v>82</v>
      </c>
      <c r="H10" s="83"/>
      <c r="I10" s="83" t="s">
        <v>13</v>
      </c>
    </row>
    <row r="11" spans="1:9" s="84" customFormat="1">
      <c r="A11" s="83" t="s">
        <v>8</v>
      </c>
      <c r="B11" s="83">
        <v>1360395</v>
      </c>
      <c r="C11" s="83" t="s">
        <v>839</v>
      </c>
      <c r="D11" s="83" t="s">
        <v>253</v>
      </c>
      <c r="E11" s="83" t="s">
        <v>83</v>
      </c>
      <c r="F11" s="83" t="s">
        <v>366</v>
      </c>
      <c r="G11" s="83" t="s">
        <v>82</v>
      </c>
      <c r="H11" s="83"/>
      <c r="I11" s="83" t="s">
        <v>13</v>
      </c>
    </row>
    <row r="12" spans="1:9" s="84" customFormat="1">
      <c r="A12" s="83" t="s">
        <v>8</v>
      </c>
      <c r="B12" s="83">
        <v>1360391</v>
      </c>
      <c r="C12" s="83" t="s">
        <v>838</v>
      </c>
      <c r="D12" s="83" t="s">
        <v>253</v>
      </c>
      <c r="E12" s="83" t="s">
        <v>84</v>
      </c>
      <c r="F12" s="83" t="s">
        <v>366</v>
      </c>
      <c r="G12" s="83" t="s">
        <v>82</v>
      </c>
      <c r="H12" s="83"/>
      <c r="I12" s="83" t="s">
        <v>41</v>
      </c>
    </row>
    <row r="13" spans="1:9" s="84" customFormat="1">
      <c r="A13" s="83" t="s">
        <v>8</v>
      </c>
      <c r="B13" s="83">
        <v>1360394</v>
      </c>
      <c r="C13" s="83" t="s">
        <v>346</v>
      </c>
      <c r="D13" s="83" t="s">
        <v>253</v>
      </c>
      <c r="E13" s="83" t="s">
        <v>84</v>
      </c>
      <c r="F13" s="83" t="s">
        <v>366</v>
      </c>
      <c r="G13" s="83" t="s">
        <v>82</v>
      </c>
      <c r="H13" s="83"/>
      <c r="I13" s="83" t="s">
        <v>13</v>
      </c>
    </row>
    <row r="14" spans="1:9" s="84" customFormat="1">
      <c r="A14" s="83" t="s">
        <v>8</v>
      </c>
      <c r="B14" s="83">
        <v>1360404</v>
      </c>
      <c r="C14" s="83" t="s">
        <v>843</v>
      </c>
      <c r="D14" s="83" t="s">
        <v>253</v>
      </c>
      <c r="E14" s="83" t="s">
        <v>85</v>
      </c>
      <c r="F14" s="83" t="s">
        <v>366</v>
      </c>
      <c r="G14" s="83" t="s">
        <v>82</v>
      </c>
      <c r="H14" s="83"/>
      <c r="I14" s="83" t="s">
        <v>41</v>
      </c>
    </row>
    <row r="15" spans="1:9" s="21" customFormat="1">
      <c r="A15" s="22" t="s">
        <v>8</v>
      </c>
      <c r="B15" s="22">
        <v>1233568</v>
      </c>
      <c r="C15" s="22" t="s">
        <v>848</v>
      </c>
      <c r="D15" s="22"/>
      <c r="E15" s="22" t="s">
        <v>60</v>
      </c>
      <c r="F15" s="22" t="s">
        <v>834</v>
      </c>
      <c r="G15" s="22" t="s">
        <v>12</v>
      </c>
      <c r="H15" s="22"/>
      <c r="I15" s="22" t="s">
        <v>13</v>
      </c>
    </row>
    <row r="16" spans="1:9" s="84" customFormat="1">
      <c r="A16" s="83" t="s">
        <v>8</v>
      </c>
      <c r="B16" s="83">
        <v>1360378</v>
      </c>
      <c r="C16" s="83" t="s">
        <v>861</v>
      </c>
      <c r="D16" s="83" t="s">
        <v>253</v>
      </c>
      <c r="E16" s="83" t="s">
        <v>38</v>
      </c>
      <c r="F16" s="83" t="s">
        <v>594</v>
      </c>
      <c r="G16" s="83" t="s">
        <v>595</v>
      </c>
      <c r="H16" s="83"/>
      <c r="I16" s="83" t="s">
        <v>41</v>
      </c>
    </row>
    <row r="17" spans="1:9" s="84" customFormat="1">
      <c r="A17" s="83" t="s">
        <v>8</v>
      </c>
      <c r="B17" s="83">
        <v>1360402</v>
      </c>
      <c r="C17" s="83" t="s">
        <v>842</v>
      </c>
      <c r="D17" s="85" t="s">
        <v>253</v>
      </c>
      <c r="E17" s="83" t="s">
        <v>697</v>
      </c>
      <c r="F17" s="83" t="s">
        <v>366</v>
      </c>
      <c r="G17" s="83" t="s">
        <v>82</v>
      </c>
      <c r="H17" s="83"/>
      <c r="I17" s="83" t="s">
        <v>41</v>
      </c>
    </row>
    <row r="18" spans="1:9" s="84" customFormat="1">
      <c r="A18" s="83" t="s">
        <v>8</v>
      </c>
      <c r="B18" s="83">
        <v>1360398</v>
      </c>
      <c r="C18" s="83" t="s">
        <v>841</v>
      </c>
      <c r="D18" s="83" t="s">
        <v>253</v>
      </c>
      <c r="E18" s="83" t="s">
        <v>213</v>
      </c>
      <c r="F18" s="83" t="s">
        <v>366</v>
      </c>
      <c r="G18" s="83" t="s">
        <v>82</v>
      </c>
      <c r="H18" s="83"/>
      <c r="I18" s="83" t="s">
        <v>13</v>
      </c>
    </row>
    <row r="19" spans="1:9" s="79" customFormat="1">
      <c r="A19" s="77" t="s">
        <v>8</v>
      </c>
      <c r="B19" s="77">
        <v>1360365</v>
      </c>
      <c r="C19" s="77" t="s">
        <v>851</v>
      </c>
      <c r="D19" s="78" t="s">
        <v>1028</v>
      </c>
      <c r="E19" s="77" t="s">
        <v>154</v>
      </c>
      <c r="F19" s="77" t="s">
        <v>128</v>
      </c>
      <c r="G19" s="77" t="s">
        <v>129</v>
      </c>
      <c r="H19" s="77"/>
      <c r="I19" s="77" t="s">
        <v>130</v>
      </c>
    </row>
    <row r="20" spans="1:9" s="79" customFormat="1">
      <c r="A20" s="77" t="s">
        <v>8</v>
      </c>
      <c r="B20" s="77">
        <v>1360425</v>
      </c>
      <c r="C20" s="77" t="s">
        <v>845</v>
      </c>
      <c r="D20" s="77" t="s">
        <v>721</v>
      </c>
      <c r="E20" s="77" t="s">
        <v>42</v>
      </c>
      <c r="F20" s="77" t="s">
        <v>108</v>
      </c>
      <c r="G20" s="77" t="s">
        <v>109</v>
      </c>
      <c r="H20" s="77"/>
      <c r="I20" s="77" t="s">
        <v>13</v>
      </c>
    </row>
    <row r="21" spans="1:9" s="79" customFormat="1">
      <c r="A21" s="77" t="s">
        <v>8</v>
      </c>
      <c r="B21" s="77">
        <v>1429052</v>
      </c>
      <c r="C21" s="77" t="s">
        <v>421</v>
      </c>
      <c r="D21" s="77" t="s">
        <v>721</v>
      </c>
      <c r="E21" s="77" t="s">
        <v>42</v>
      </c>
      <c r="F21" s="77" t="s">
        <v>43</v>
      </c>
      <c r="G21" s="77" t="s">
        <v>44</v>
      </c>
      <c r="H21" s="77"/>
      <c r="I21" s="77" t="s">
        <v>13</v>
      </c>
    </row>
    <row r="22" spans="1:9" s="79" customFormat="1">
      <c r="A22" s="77" t="s">
        <v>8</v>
      </c>
      <c r="B22" s="77">
        <v>1429063</v>
      </c>
      <c r="C22" s="77" t="s">
        <v>422</v>
      </c>
      <c r="D22" s="77" t="s">
        <v>721</v>
      </c>
      <c r="E22" s="77" t="s">
        <v>42</v>
      </c>
      <c r="F22" s="77" t="s">
        <v>43</v>
      </c>
      <c r="G22" s="77" t="s">
        <v>44</v>
      </c>
      <c r="H22" s="77"/>
      <c r="I22" s="77" t="s">
        <v>41</v>
      </c>
    </row>
    <row r="23" spans="1:9" s="79" customFormat="1">
      <c r="A23" s="77" t="s">
        <v>8</v>
      </c>
      <c r="B23" s="77">
        <v>1360374</v>
      </c>
      <c r="C23" s="77" t="s">
        <v>858</v>
      </c>
      <c r="D23" s="77" t="s">
        <v>808</v>
      </c>
      <c r="E23" s="77" t="s">
        <v>48</v>
      </c>
      <c r="F23" s="77" t="s">
        <v>98</v>
      </c>
      <c r="G23" s="77" t="s">
        <v>99</v>
      </c>
      <c r="H23" s="77"/>
      <c r="I23" s="77" t="s">
        <v>13</v>
      </c>
    </row>
    <row r="24" spans="1:9" s="87" customFormat="1">
      <c r="A24" s="86" t="s">
        <v>8</v>
      </c>
      <c r="B24" s="86">
        <v>1360372</v>
      </c>
      <c r="C24" s="86" t="s">
        <v>856</v>
      </c>
      <c r="D24" s="86" t="s">
        <v>723</v>
      </c>
      <c r="E24" s="86" t="s">
        <v>24</v>
      </c>
      <c r="F24" s="86" t="s">
        <v>25</v>
      </c>
      <c r="G24" s="86" t="s">
        <v>26</v>
      </c>
      <c r="H24" s="86"/>
      <c r="I24" s="86" t="s">
        <v>13</v>
      </c>
    </row>
    <row r="25" spans="1:9" s="21" customFormat="1">
      <c r="A25" s="22" t="s">
        <v>8</v>
      </c>
      <c r="B25" s="22">
        <v>1420963</v>
      </c>
      <c r="C25" s="22" t="s">
        <v>849</v>
      </c>
      <c r="D25" s="22"/>
      <c r="E25" s="22" t="s">
        <v>19</v>
      </c>
      <c r="F25" s="22" t="s">
        <v>834</v>
      </c>
      <c r="G25" s="22" t="s">
        <v>12</v>
      </c>
      <c r="H25" s="22"/>
      <c r="I25" s="22" t="s">
        <v>13</v>
      </c>
    </row>
    <row r="26" spans="1:9" s="21" customFormat="1">
      <c r="A26" s="22" t="s">
        <v>8</v>
      </c>
      <c r="B26" s="22">
        <v>1360367</v>
      </c>
      <c r="C26" s="22" t="s">
        <v>852</v>
      </c>
      <c r="D26" s="22"/>
      <c r="E26" s="22" t="s">
        <v>19</v>
      </c>
      <c r="F26" s="22" t="s">
        <v>834</v>
      </c>
      <c r="G26" s="22" t="s">
        <v>58</v>
      </c>
      <c r="H26" s="22"/>
      <c r="I26" s="22" t="s">
        <v>13</v>
      </c>
    </row>
    <row r="27" spans="1:9" s="21" customFormat="1">
      <c r="A27" s="22" t="s">
        <v>8</v>
      </c>
      <c r="B27" s="22">
        <v>1360368</v>
      </c>
      <c r="C27" s="22" t="s">
        <v>853</v>
      </c>
      <c r="D27" s="22"/>
      <c r="E27" s="22" t="s">
        <v>19</v>
      </c>
      <c r="F27" s="22" t="s">
        <v>834</v>
      </c>
      <c r="G27" s="22" t="s">
        <v>20</v>
      </c>
      <c r="H27" s="22"/>
      <c r="I27" s="22" t="s">
        <v>13</v>
      </c>
    </row>
    <row r="28" spans="1:9" s="21" customFormat="1">
      <c r="A28" s="22" t="s">
        <v>8</v>
      </c>
      <c r="B28" s="22">
        <v>1360369</v>
      </c>
      <c r="C28" s="22" t="s">
        <v>854</v>
      </c>
      <c r="D28" s="22"/>
      <c r="E28" s="22" t="s">
        <v>19</v>
      </c>
      <c r="F28" s="22" t="s">
        <v>834</v>
      </c>
      <c r="G28" s="22" t="s">
        <v>22</v>
      </c>
      <c r="H28" s="22"/>
      <c r="I28" s="22" t="s">
        <v>13</v>
      </c>
    </row>
    <row r="29" spans="1:9" s="21" customFormat="1">
      <c r="A29" s="22" t="s">
        <v>8</v>
      </c>
      <c r="B29" s="22">
        <v>1360371</v>
      </c>
      <c r="C29" s="22" t="s">
        <v>855</v>
      </c>
      <c r="D29" s="22"/>
      <c r="E29" s="22" t="s">
        <v>19</v>
      </c>
      <c r="F29" s="22" t="s">
        <v>834</v>
      </c>
      <c r="G29" s="22" t="s">
        <v>62</v>
      </c>
      <c r="H29" s="22"/>
      <c r="I29" s="22" t="s">
        <v>13</v>
      </c>
    </row>
    <row r="30" spans="1:9" s="87" customFormat="1">
      <c r="A30" s="86" t="s">
        <v>8</v>
      </c>
      <c r="B30" s="86">
        <v>1360388</v>
      </c>
      <c r="C30" s="86" t="s">
        <v>835</v>
      </c>
      <c r="D30" s="86" t="s">
        <v>723</v>
      </c>
      <c r="E30" s="86" t="s">
        <v>55</v>
      </c>
      <c r="F30" s="86" t="s">
        <v>836</v>
      </c>
      <c r="G30" s="86" t="s">
        <v>837</v>
      </c>
      <c r="H30" s="86"/>
      <c r="I30" s="86" t="s">
        <v>13</v>
      </c>
    </row>
    <row r="31" spans="1:9" s="79" customFormat="1">
      <c r="A31" s="77" t="s">
        <v>8</v>
      </c>
      <c r="B31" s="77">
        <v>1360375</v>
      </c>
      <c r="C31" s="77" t="s">
        <v>859</v>
      </c>
      <c r="D31" s="77" t="s">
        <v>724</v>
      </c>
      <c r="E31" s="77" t="s">
        <v>117</v>
      </c>
      <c r="F31" s="77" t="s">
        <v>860</v>
      </c>
      <c r="G31" s="77" t="s">
        <v>693</v>
      </c>
      <c r="H31" s="77"/>
      <c r="I31" s="77" t="s">
        <v>120</v>
      </c>
    </row>
    <row r="33" spans="3:7">
      <c r="C33" t="s">
        <v>253</v>
      </c>
      <c r="D33" t="s">
        <v>252</v>
      </c>
      <c r="E33" t="s">
        <v>721</v>
      </c>
      <c r="F33" t="s">
        <v>723</v>
      </c>
      <c r="G33" t="s">
        <v>1029</v>
      </c>
    </row>
    <row r="34" spans="3:7">
      <c r="C34">
        <f>C9+C10+C11+C12+C13+C14+C16+C17+C18</f>
        <v>17.606999999999999</v>
      </c>
      <c r="E34">
        <f>C20+C21+C22+C19</f>
        <v>182.119</v>
      </c>
      <c r="F34">
        <f>C24+C30</f>
        <v>47.64</v>
      </c>
      <c r="G34">
        <v>15.31</v>
      </c>
    </row>
  </sheetData>
  <sortState ref="A2:I31">
    <sortCondition descending="1" ref="E1"/>
  </sortState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11" sqref="G11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64.4257812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60" t="s">
        <v>0</v>
      </c>
      <c r="B1" s="60" t="s">
        <v>1</v>
      </c>
      <c r="C1" s="60" t="s">
        <v>2</v>
      </c>
      <c r="D1" s="60"/>
      <c r="E1" s="60" t="s">
        <v>3</v>
      </c>
      <c r="F1" s="60" t="s">
        <v>4</v>
      </c>
      <c r="G1" s="60" t="s">
        <v>5</v>
      </c>
      <c r="H1" s="60" t="s">
        <v>6</v>
      </c>
      <c r="I1" s="60" t="s">
        <v>7</v>
      </c>
    </row>
    <row r="2" spans="1:9" s="21" customFormat="1">
      <c r="A2" s="22" t="s">
        <v>8</v>
      </c>
      <c r="B2" s="22">
        <v>1382698</v>
      </c>
      <c r="C2" s="22" t="s">
        <v>869</v>
      </c>
      <c r="D2" s="22"/>
      <c r="E2" s="22" t="s">
        <v>15</v>
      </c>
      <c r="F2" s="22" t="s">
        <v>865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1232979</v>
      </c>
      <c r="C3" s="22" t="s">
        <v>875</v>
      </c>
      <c r="D3" s="22"/>
      <c r="E3" s="22" t="s">
        <v>15</v>
      </c>
      <c r="F3" s="22" t="s">
        <v>865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1395684</v>
      </c>
      <c r="C4" s="22" t="s">
        <v>876</v>
      </c>
      <c r="D4" s="22"/>
      <c r="E4" s="22" t="s">
        <v>10</v>
      </c>
      <c r="F4" s="22" t="s">
        <v>865</v>
      </c>
      <c r="G4" s="22" t="s">
        <v>12</v>
      </c>
      <c r="H4" s="22"/>
      <c r="I4" s="22" t="s">
        <v>13</v>
      </c>
    </row>
    <row r="5" spans="1:9" s="84" customFormat="1">
      <c r="A5" s="83" t="s">
        <v>8</v>
      </c>
      <c r="B5" s="83">
        <v>1395694</v>
      </c>
      <c r="C5" s="83" t="s">
        <v>877</v>
      </c>
      <c r="D5" s="83" t="s">
        <v>253</v>
      </c>
      <c r="E5" s="83" t="s">
        <v>114</v>
      </c>
      <c r="F5" s="83" t="s">
        <v>871</v>
      </c>
      <c r="G5" s="83" t="s">
        <v>872</v>
      </c>
      <c r="H5" s="83"/>
      <c r="I5" s="83" t="s">
        <v>13</v>
      </c>
    </row>
    <row r="6" spans="1:9" s="84" customFormat="1">
      <c r="A6" s="83" t="s">
        <v>8</v>
      </c>
      <c r="B6" s="83">
        <v>1425488</v>
      </c>
      <c r="C6" s="83" t="s">
        <v>874</v>
      </c>
      <c r="D6" s="83" t="s">
        <v>253</v>
      </c>
      <c r="E6" s="83" t="s">
        <v>75</v>
      </c>
      <c r="F6" s="83" t="s">
        <v>78</v>
      </c>
      <c r="G6" s="83" t="s">
        <v>79</v>
      </c>
      <c r="H6" s="83"/>
      <c r="I6" s="83" t="s">
        <v>707</v>
      </c>
    </row>
    <row r="7" spans="1:9" s="82" customFormat="1">
      <c r="A7" s="80" t="s">
        <v>8</v>
      </c>
      <c r="B7" s="80">
        <v>1395718</v>
      </c>
      <c r="C7" s="80" t="s">
        <v>863</v>
      </c>
      <c r="D7" s="80" t="s">
        <v>252</v>
      </c>
      <c r="E7" s="80" t="s">
        <v>30</v>
      </c>
      <c r="F7" s="80" t="s">
        <v>31</v>
      </c>
      <c r="G7" s="80" t="s">
        <v>32</v>
      </c>
      <c r="H7" s="80"/>
      <c r="I7" s="80" t="s">
        <v>13</v>
      </c>
    </row>
    <row r="8" spans="1:9" s="89" customFormat="1">
      <c r="A8" s="88" t="s">
        <v>8</v>
      </c>
      <c r="B8" s="88">
        <v>1425430</v>
      </c>
      <c r="C8" s="88" t="s">
        <v>866</v>
      </c>
      <c r="D8" s="88" t="s">
        <v>720</v>
      </c>
      <c r="E8" s="88" t="s">
        <v>87</v>
      </c>
      <c r="F8" s="88" t="s">
        <v>865</v>
      </c>
      <c r="G8" s="88" t="s">
        <v>137</v>
      </c>
      <c r="H8" s="88"/>
      <c r="I8" s="88" t="s">
        <v>13</v>
      </c>
    </row>
    <row r="9" spans="1:9" s="89" customFormat="1">
      <c r="A9" s="88" t="s">
        <v>8</v>
      </c>
      <c r="B9" s="88">
        <v>1395757</v>
      </c>
      <c r="C9" s="88" t="s">
        <v>870</v>
      </c>
      <c r="D9" s="92" t="s">
        <v>969</v>
      </c>
      <c r="E9" s="88" t="s">
        <v>42</v>
      </c>
      <c r="F9" s="88" t="s">
        <v>871</v>
      </c>
      <c r="G9" s="88" t="s">
        <v>872</v>
      </c>
      <c r="H9" s="88"/>
      <c r="I9" s="88" t="s">
        <v>13</v>
      </c>
    </row>
    <row r="10" spans="1:9" s="87" customFormat="1">
      <c r="A10" s="86" t="s">
        <v>8</v>
      </c>
      <c r="B10" s="86">
        <v>1395730</v>
      </c>
      <c r="C10" s="86" t="s">
        <v>333</v>
      </c>
      <c r="D10" s="86" t="s">
        <v>723</v>
      </c>
      <c r="E10" s="86" t="s">
        <v>24</v>
      </c>
      <c r="F10" s="86" t="s">
        <v>865</v>
      </c>
      <c r="G10" s="86" t="s">
        <v>26</v>
      </c>
      <c r="H10" s="86"/>
      <c r="I10" s="86" t="s">
        <v>13</v>
      </c>
    </row>
    <row r="11" spans="1:9" s="87" customFormat="1">
      <c r="A11" s="86" t="s">
        <v>8</v>
      </c>
      <c r="B11" s="86">
        <v>1395735</v>
      </c>
      <c r="C11" s="86" t="s">
        <v>867</v>
      </c>
      <c r="D11" s="86" t="s">
        <v>723</v>
      </c>
      <c r="E11" s="86" t="s">
        <v>24</v>
      </c>
      <c r="F11" s="86" t="s">
        <v>25</v>
      </c>
      <c r="G11" s="86" t="s">
        <v>26</v>
      </c>
      <c r="H11" s="86"/>
      <c r="I11" s="86" t="s">
        <v>13</v>
      </c>
    </row>
    <row r="12" spans="1:9" s="21" customFormat="1">
      <c r="A12" s="22" t="s">
        <v>8</v>
      </c>
      <c r="B12" s="22">
        <v>1395722</v>
      </c>
      <c r="C12" s="22" t="s">
        <v>864</v>
      </c>
      <c r="D12" s="22"/>
      <c r="E12" s="22" t="s">
        <v>19</v>
      </c>
      <c r="F12" s="22" t="s">
        <v>865</v>
      </c>
      <c r="G12" s="22" t="s">
        <v>62</v>
      </c>
      <c r="H12" s="22"/>
      <c r="I12" s="22" t="s">
        <v>13</v>
      </c>
    </row>
    <row r="13" spans="1:9" s="21" customFormat="1">
      <c r="A13" s="22" t="s">
        <v>8</v>
      </c>
      <c r="B13" s="22">
        <v>1395748</v>
      </c>
      <c r="C13" s="22" t="s">
        <v>868</v>
      </c>
      <c r="D13" s="22"/>
      <c r="E13" s="22" t="s">
        <v>19</v>
      </c>
      <c r="F13" s="22" t="s">
        <v>865</v>
      </c>
      <c r="G13" s="22" t="s">
        <v>20</v>
      </c>
      <c r="H13" s="22"/>
      <c r="I13" s="22" t="s">
        <v>13</v>
      </c>
    </row>
    <row r="14" spans="1:9" s="87" customFormat="1">
      <c r="A14" s="86" t="s">
        <v>8</v>
      </c>
      <c r="B14" s="86">
        <v>1425472</v>
      </c>
      <c r="C14" s="86" t="s">
        <v>873</v>
      </c>
      <c r="D14" s="86" t="s">
        <v>723</v>
      </c>
      <c r="E14" s="86" t="s">
        <v>55</v>
      </c>
      <c r="F14" s="86" t="s">
        <v>128</v>
      </c>
      <c r="G14" s="86" t="s">
        <v>129</v>
      </c>
      <c r="H14" s="86"/>
      <c r="I14" s="86" t="s">
        <v>130</v>
      </c>
    </row>
    <row r="18" spans="3:6">
      <c r="C18" t="s">
        <v>253</v>
      </c>
      <c r="D18" t="s">
        <v>723</v>
      </c>
      <c r="E18" t="s">
        <v>1030</v>
      </c>
      <c r="F18" t="s">
        <v>720</v>
      </c>
    </row>
    <row r="19" spans="3:6">
      <c r="C19">
        <f>C5+C6</f>
        <v>41.509</v>
      </c>
      <c r="D19">
        <f>C10+C11+C14</f>
        <v>13.64</v>
      </c>
      <c r="E19">
        <v>27.31</v>
      </c>
      <c r="F19">
        <v>958.43</v>
      </c>
    </row>
  </sheetData>
  <sortState ref="A2:I14">
    <sortCondition descending="1" ref="E1"/>
  </sortState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>
    <row r="1" spans="1:1">
      <c r="A1" t="s">
        <v>1050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J41"/>
  <sheetViews>
    <sheetView topLeftCell="A4" workbookViewId="0">
      <selection activeCell="E25" sqref="E25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58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10">
      <c r="A1" s="62" t="s">
        <v>0</v>
      </c>
      <c r="B1" s="62" t="s">
        <v>1</v>
      </c>
      <c r="C1" s="62" t="s">
        <v>2</v>
      </c>
      <c r="D1" s="62"/>
      <c r="E1" s="62" t="s">
        <v>3</v>
      </c>
      <c r="F1" s="62" t="s">
        <v>4</v>
      </c>
      <c r="G1" s="62" t="s">
        <v>5</v>
      </c>
      <c r="H1" s="62" t="s">
        <v>6</v>
      </c>
      <c r="I1" s="62" t="s">
        <v>7</v>
      </c>
    </row>
    <row r="2" spans="1:10">
      <c r="A2" s="61" t="s">
        <v>8</v>
      </c>
      <c r="B2" s="61">
        <v>1411906</v>
      </c>
      <c r="C2" s="61" t="s">
        <v>882</v>
      </c>
      <c r="D2" s="61" t="s">
        <v>862</v>
      </c>
      <c r="E2" s="61" t="s">
        <v>93</v>
      </c>
      <c r="F2" s="61" t="s">
        <v>88</v>
      </c>
      <c r="G2" s="61" t="s">
        <v>91</v>
      </c>
      <c r="H2" s="61"/>
      <c r="I2" s="61" t="s">
        <v>13</v>
      </c>
    </row>
    <row r="3" spans="1:10">
      <c r="A3" s="61" t="s">
        <v>8</v>
      </c>
      <c r="B3" s="61">
        <v>1408864</v>
      </c>
      <c r="C3" s="61" t="s">
        <v>892</v>
      </c>
      <c r="D3" s="61" t="s">
        <v>862</v>
      </c>
      <c r="E3" s="61" t="s">
        <v>93</v>
      </c>
      <c r="F3" s="61" t="s">
        <v>880</v>
      </c>
      <c r="G3" s="61" t="s">
        <v>893</v>
      </c>
      <c r="H3" s="61"/>
      <c r="I3" s="61" t="s">
        <v>41</v>
      </c>
    </row>
    <row r="4" spans="1:10" s="21" customFormat="1">
      <c r="A4" s="22" t="s">
        <v>8</v>
      </c>
      <c r="B4" s="22">
        <v>1382704</v>
      </c>
      <c r="C4" s="22" t="s">
        <v>879</v>
      </c>
      <c r="D4" s="22"/>
      <c r="E4" s="22" t="s">
        <v>15</v>
      </c>
      <c r="F4" s="22" t="s">
        <v>880</v>
      </c>
      <c r="G4" s="22" t="s">
        <v>16</v>
      </c>
      <c r="H4" s="22" t="s">
        <v>17</v>
      </c>
      <c r="I4" s="22"/>
    </row>
    <row r="5" spans="1:10" s="89" customFormat="1">
      <c r="A5" s="88" t="s">
        <v>8</v>
      </c>
      <c r="B5" s="88">
        <v>1408871</v>
      </c>
      <c r="C5" s="88" t="s">
        <v>896</v>
      </c>
      <c r="D5" s="88" t="s">
        <v>720</v>
      </c>
      <c r="E5" s="88" t="s">
        <v>310</v>
      </c>
      <c r="F5" s="88" t="s">
        <v>880</v>
      </c>
      <c r="G5" s="88" t="s">
        <v>893</v>
      </c>
      <c r="H5" s="88"/>
      <c r="I5" s="88" t="s">
        <v>41</v>
      </c>
    </row>
    <row r="6" spans="1:10" s="91" customFormat="1">
      <c r="A6" s="90" t="s">
        <v>8</v>
      </c>
      <c r="B6" s="90">
        <v>1411879</v>
      </c>
      <c r="C6" s="90" t="s">
        <v>878</v>
      </c>
      <c r="D6" s="90" t="s">
        <v>261</v>
      </c>
      <c r="E6" s="90" t="s">
        <v>10</v>
      </c>
      <c r="F6" s="90" t="s">
        <v>88</v>
      </c>
      <c r="G6" s="90" t="s">
        <v>91</v>
      </c>
      <c r="H6" s="90"/>
      <c r="I6" s="90" t="s">
        <v>92</v>
      </c>
    </row>
    <row r="7" spans="1:10" s="21" customFormat="1" ht="13.5" customHeight="1">
      <c r="A7" s="22" t="s">
        <v>8</v>
      </c>
      <c r="B7" s="22">
        <v>1304031</v>
      </c>
      <c r="C7" s="22" t="s">
        <v>907</v>
      </c>
      <c r="D7" s="22"/>
      <c r="E7" s="22" t="s">
        <v>10</v>
      </c>
      <c r="F7" s="22" t="s">
        <v>95</v>
      </c>
      <c r="G7" s="22" t="s">
        <v>12</v>
      </c>
      <c r="H7" s="22"/>
      <c r="I7" s="22" t="s">
        <v>13</v>
      </c>
    </row>
    <row r="8" spans="1:10" s="21" customFormat="1">
      <c r="A8" s="22" t="s">
        <v>8</v>
      </c>
      <c r="B8" s="22">
        <v>1304041</v>
      </c>
      <c r="C8" s="22" t="s">
        <v>908</v>
      </c>
      <c r="D8" s="22"/>
      <c r="E8" s="22" t="s">
        <v>10</v>
      </c>
      <c r="F8" s="22" t="s">
        <v>909</v>
      </c>
      <c r="G8" s="22" t="s">
        <v>12</v>
      </c>
      <c r="H8" s="22"/>
      <c r="I8" s="22" t="s">
        <v>13</v>
      </c>
    </row>
    <row r="9" spans="1:10" s="21" customFormat="1">
      <c r="A9" s="22" t="s">
        <v>8</v>
      </c>
      <c r="B9" s="22">
        <v>1304051</v>
      </c>
      <c r="C9" s="22" t="s">
        <v>910</v>
      </c>
      <c r="D9" s="22" t="s">
        <v>261</v>
      </c>
      <c r="E9" s="22" t="s">
        <v>10</v>
      </c>
      <c r="F9" s="22" t="s">
        <v>880</v>
      </c>
      <c r="G9" s="22" t="s">
        <v>893</v>
      </c>
      <c r="H9" s="22"/>
      <c r="I9" s="22" t="s">
        <v>41</v>
      </c>
      <c r="J9" s="22" t="s">
        <v>990</v>
      </c>
    </row>
    <row r="10" spans="1:10" s="21" customFormat="1">
      <c r="A10" s="22" t="s">
        <v>8</v>
      </c>
      <c r="B10" s="22">
        <v>1304060</v>
      </c>
      <c r="C10" s="22" t="s">
        <v>911</v>
      </c>
      <c r="D10" s="22" t="s">
        <v>261</v>
      </c>
      <c r="E10" s="22" t="s">
        <v>10</v>
      </c>
      <c r="F10" s="22" t="s">
        <v>128</v>
      </c>
      <c r="G10" s="22" t="s">
        <v>893</v>
      </c>
      <c r="H10" s="22"/>
      <c r="I10" s="22" t="s">
        <v>41</v>
      </c>
      <c r="J10" s="22" t="s">
        <v>990</v>
      </c>
    </row>
    <row r="11" spans="1:10" s="84" customFormat="1">
      <c r="A11" s="83" t="s">
        <v>8</v>
      </c>
      <c r="B11" s="83">
        <v>1386574</v>
      </c>
      <c r="C11" s="83" t="s">
        <v>886</v>
      </c>
      <c r="D11" s="83" t="s">
        <v>247</v>
      </c>
      <c r="E11" s="83" t="s">
        <v>80</v>
      </c>
      <c r="F11" s="83" t="s">
        <v>121</v>
      </c>
      <c r="G11" s="83" t="s">
        <v>122</v>
      </c>
      <c r="H11" s="83"/>
      <c r="I11" s="83" t="s">
        <v>41</v>
      </c>
    </row>
    <row r="12" spans="1:10" s="84" customFormat="1">
      <c r="A12" s="83" t="s">
        <v>8</v>
      </c>
      <c r="B12" s="83">
        <v>1386576</v>
      </c>
      <c r="C12" s="83" t="s">
        <v>887</v>
      </c>
      <c r="D12" s="83" t="s">
        <v>247</v>
      </c>
      <c r="E12" s="83" t="s">
        <v>80</v>
      </c>
      <c r="F12" s="83" t="s">
        <v>121</v>
      </c>
      <c r="G12" s="83" t="s">
        <v>191</v>
      </c>
      <c r="H12" s="83"/>
      <c r="I12" s="83" t="s">
        <v>13</v>
      </c>
    </row>
    <row r="13" spans="1:10" s="84" customFormat="1">
      <c r="A13" s="83" t="s">
        <v>8</v>
      </c>
      <c r="B13" s="83">
        <v>1409154</v>
      </c>
      <c r="C13" s="83" t="s">
        <v>903</v>
      </c>
      <c r="D13" s="83" t="s">
        <v>247</v>
      </c>
      <c r="E13" s="83" t="s">
        <v>80</v>
      </c>
      <c r="F13" s="83" t="s">
        <v>88</v>
      </c>
      <c r="G13" s="83" t="s">
        <v>82</v>
      </c>
      <c r="H13" s="83"/>
      <c r="I13" s="83" t="s">
        <v>13</v>
      </c>
    </row>
    <row r="14" spans="1:10" s="84" customFormat="1">
      <c r="A14" s="83" t="s">
        <v>8</v>
      </c>
      <c r="B14" s="83">
        <v>1409162</v>
      </c>
      <c r="C14" s="83" t="s">
        <v>785</v>
      </c>
      <c r="D14" s="83" t="s">
        <v>247</v>
      </c>
      <c r="E14" s="83" t="s">
        <v>80</v>
      </c>
      <c r="F14" s="83" t="s">
        <v>88</v>
      </c>
      <c r="G14" s="83" t="s">
        <v>698</v>
      </c>
      <c r="H14" s="83"/>
      <c r="I14" s="83" t="s">
        <v>13</v>
      </c>
    </row>
    <row r="15" spans="1:10" s="84" customFormat="1">
      <c r="A15" s="83" t="s">
        <v>8</v>
      </c>
      <c r="B15" s="83">
        <v>1409132</v>
      </c>
      <c r="C15" s="83" t="s">
        <v>897</v>
      </c>
      <c r="D15" s="83" t="s">
        <v>247</v>
      </c>
      <c r="E15" s="83" t="s">
        <v>83</v>
      </c>
      <c r="F15" s="83" t="s">
        <v>88</v>
      </c>
      <c r="G15" s="83" t="s">
        <v>82</v>
      </c>
      <c r="H15" s="83"/>
      <c r="I15" s="83" t="s">
        <v>13</v>
      </c>
    </row>
    <row r="16" spans="1:10" s="84" customFormat="1">
      <c r="A16" s="83" t="s">
        <v>8</v>
      </c>
      <c r="B16" s="83">
        <v>1409140</v>
      </c>
      <c r="C16" s="83" t="s">
        <v>278</v>
      </c>
      <c r="D16" s="83" t="s">
        <v>247</v>
      </c>
      <c r="E16" s="83" t="s">
        <v>83</v>
      </c>
      <c r="F16" s="83" t="s">
        <v>214</v>
      </c>
      <c r="G16" s="83" t="s">
        <v>82</v>
      </c>
      <c r="H16" s="83"/>
      <c r="I16" s="83" t="s">
        <v>41</v>
      </c>
    </row>
    <row r="17" spans="1:9" s="84" customFormat="1">
      <c r="A17" s="83" t="s">
        <v>8</v>
      </c>
      <c r="B17" s="83">
        <v>1409142</v>
      </c>
      <c r="C17" s="83" t="s">
        <v>900</v>
      </c>
      <c r="D17" s="83" t="s">
        <v>247</v>
      </c>
      <c r="E17" s="83" t="s">
        <v>83</v>
      </c>
      <c r="F17" s="83" t="s">
        <v>214</v>
      </c>
      <c r="G17" s="83" t="s">
        <v>82</v>
      </c>
      <c r="H17" s="83"/>
      <c r="I17" s="83" t="s">
        <v>13</v>
      </c>
    </row>
    <row r="18" spans="1:9" s="84" customFormat="1">
      <c r="A18" s="83" t="s">
        <v>8</v>
      </c>
      <c r="B18" s="83">
        <v>1409148</v>
      </c>
      <c r="C18" s="83" t="s">
        <v>902</v>
      </c>
      <c r="D18" s="83" t="s">
        <v>247</v>
      </c>
      <c r="E18" s="83" t="s">
        <v>83</v>
      </c>
      <c r="F18" s="83" t="s">
        <v>88</v>
      </c>
      <c r="G18" s="83" t="s">
        <v>698</v>
      </c>
      <c r="H18" s="83"/>
      <c r="I18" s="83" t="s">
        <v>13</v>
      </c>
    </row>
    <row r="19" spans="1:9" s="84" customFormat="1">
      <c r="A19" s="83" t="s">
        <v>8</v>
      </c>
      <c r="B19" s="83">
        <v>1386341</v>
      </c>
      <c r="C19" s="83" t="s">
        <v>895</v>
      </c>
      <c r="D19" s="83" t="s">
        <v>247</v>
      </c>
      <c r="E19" s="83" t="s">
        <v>75</v>
      </c>
      <c r="F19" s="83" t="s">
        <v>78</v>
      </c>
      <c r="G19" s="83" t="s">
        <v>79</v>
      </c>
      <c r="H19" s="83"/>
      <c r="I19" s="83" t="s">
        <v>41</v>
      </c>
    </row>
    <row r="20" spans="1:9" s="84" customFormat="1">
      <c r="A20" s="83" t="s">
        <v>8</v>
      </c>
      <c r="B20" s="83">
        <v>1409100</v>
      </c>
      <c r="C20" s="83" t="s">
        <v>885</v>
      </c>
      <c r="D20" s="83" t="s">
        <v>247</v>
      </c>
      <c r="E20" s="83" t="s">
        <v>84</v>
      </c>
      <c r="F20" s="83" t="s">
        <v>88</v>
      </c>
      <c r="G20" s="83" t="s">
        <v>82</v>
      </c>
      <c r="H20" s="83"/>
      <c r="I20" s="83" t="s">
        <v>41</v>
      </c>
    </row>
    <row r="21" spans="1:9" s="84" customFormat="1">
      <c r="A21" s="83" t="s">
        <v>8</v>
      </c>
      <c r="B21" s="83">
        <v>1409105</v>
      </c>
      <c r="C21" s="83" t="s">
        <v>888</v>
      </c>
      <c r="D21" s="83" t="s">
        <v>247</v>
      </c>
      <c r="E21" s="83" t="s">
        <v>84</v>
      </c>
      <c r="F21" s="83" t="s">
        <v>88</v>
      </c>
      <c r="G21" s="83" t="s">
        <v>698</v>
      </c>
      <c r="H21" s="83"/>
      <c r="I21" s="83" t="s">
        <v>41</v>
      </c>
    </row>
    <row r="22" spans="1:9" s="84" customFormat="1">
      <c r="A22" s="83" t="s">
        <v>8</v>
      </c>
      <c r="B22" s="83">
        <v>1386568</v>
      </c>
      <c r="C22" s="83" t="s">
        <v>883</v>
      </c>
      <c r="D22" s="83" t="s">
        <v>247</v>
      </c>
      <c r="E22" s="83" t="s">
        <v>85</v>
      </c>
      <c r="F22" s="83" t="s">
        <v>121</v>
      </c>
      <c r="G22" s="83" t="s">
        <v>122</v>
      </c>
      <c r="H22" s="83"/>
      <c r="I22" s="83" t="s">
        <v>41</v>
      </c>
    </row>
    <row r="23" spans="1:9" s="84" customFormat="1">
      <c r="A23" s="83" t="s">
        <v>8</v>
      </c>
      <c r="B23" s="83">
        <v>1386572</v>
      </c>
      <c r="C23" s="83" t="s">
        <v>884</v>
      </c>
      <c r="D23" s="83" t="s">
        <v>247</v>
      </c>
      <c r="E23" s="83" t="s">
        <v>85</v>
      </c>
      <c r="F23" s="83" t="s">
        <v>121</v>
      </c>
      <c r="G23" s="83" t="s">
        <v>191</v>
      </c>
      <c r="H23" s="83"/>
      <c r="I23" s="83" t="s">
        <v>13</v>
      </c>
    </row>
    <row r="24" spans="1:9" s="82" customFormat="1">
      <c r="A24" s="80" t="s">
        <v>8</v>
      </c>
      <c r="B24" s="80">
        <v>1386333</v>
      </c>
      <c r="C24" s="80" t="s">
        <v>891</v>
      </c>
      <c r="D24" s="80" t="s">
        <v>440</v>
      </c>
      <c r="E24" s="80" t="s">
        <v>30</v>
      </c>
      <c r="F24" s="80" t="s">
        <v>31</v>
      </c>
      <c r="G24" s="80" t="s">
        <v>32</v>
      </c>
      <c r="H24" s="80"/>
      <c r="I24" s="80" t="s">
        <v>13</v>
      </c>
    </row>
    <row r="25" spans="1:9" s="21" customFormat="1">
      <c r="A25" s="22" t="s">
        <v>8</v>
      </c>
      <c r="B25" s="22">
        <v>1386385</v>
      </c>
      <c r="C25" s="22" t="s">
        <v>904</v>
      </c>
      <c r="D25" s="22"/>
      <c r="E25" s="22" t="s">
        <v>66</v>
      </c>
      <c r="F25" s="22" t="s">
        <v>67</v>
      </c>
      <c r="G25" s="22" t="s">
        <v>12</v>
      </c>
      <c r="H25" s="22"/>
      <c r="I25" s="22" t="s">
        <v>13</v>
      </c>
    </row>
    <row r="26" spans="1:9" s="89" customFormat="1">
      <c r="A26" s="88" t="s">
        <v>8</v>
      </c>
      <c r="B26" s="88">
        <v>1411927</v>
      </c>
      <c r="C26" s="88" t="s">
        <v>890</v>
      </c>
      <c r="D26" s="88" t="s">
        <v>444</v>
      </c>
      <c r="E26" s="88" t="s">
        <v>87</v>
      </c>
      <c r="F26" s="88" t="s">
        <v>88</v>
      </c>
      <c r="G26" s="88" t="s">
        <v>89</v>
      </c>
      <c r="H26" s="88"/>
      <c r="I26" s="88" t="s">
        <v>13</v>
      </c>
    </row>
    <row r="27" spans="1:9" s="89" customFormat="1">
      <c r="A27" s="88" t="s">
        <v>8</v>
      </c>
      <c r="B27" s="88">
        <v>1408890</v>
      </c>
      <c r="C27" s="88" t="s">
        <v>901</v>
      </c>
      <c r="D27" s="88" t="s">
        <v>444</v>
      </c>
      <c r="E27" s="88" t="s">
        <v>87</v>
      </c>
      <c r="F27" s="88" t="s">
        <v>880</v>
      </c>
      <c r="G27" s="88" t="s">
        <v>893</v>
      </c>
      <c r="H27" s="88"/>
      <c r="I27" s="88" t="s">
        <v>41</v>
      </c>
    </row>
    <row r="28" spans="1:9" s="89" customFormat="1">
      <c r="A28" s="88" t="s">
        <v>8</v>
      </c>
      <c r="B28" s="88">
        <v>1408884</v>
      </c>
      <c r="C28" s="88" t="s">
        <v>899</v>
      </c>
      <c r="D28" s="88" t="s">
        <v>444</v>
      </c>
      <c r="E28" s="88" t="s">
        <v>173</v>
      </c>
      <c r="F28" s="88" t="s">
        <v>880</v>
      </c>
      <c r="G28" s="88" t="s">
        <v>893</v>
      </c>
      <c r="H28" s="88"/>
      <c r="I28" s="88" t="s">
        <v>41</v>
      </c>
    </row>
    <row r="29" spans="1:9" s="89" customFormat="1">
      <c r="A29" s="88" t="s">
        <v>8</v>
      </c>
      <c r="B29" s="88">
        <v>1411923</v>
      </c>
      <c r="C29" s="88" t="s">
        <v>889</v>
      </c>
      <c r="D29" s="88" t="s">
        <v>444</v>
      </c>
      <c r="E29" s="88" t="s">
        <v>145</v>
      </c>
      <c r="F29" s="88" t="s">
        <v>88</v>
      </c>
      <c r="G29" s="88" t="s">
        <v>89</v>
      </c>
      <c r="H29" s="88"/>
      <c r="I29" s="88" t="s">
        <v>13</v>
      </c>
    </row>
    <row r="30" spans="1:9" s="89" customFormat="1">
      <c r="A30" s="88" t="s">
        <v>8</v>
      </c>
      <c r="B30" s="88">
        <v>1408878</v>
      </c>
      <c r="C30" s="88" t="s">
        <v>898</v>
      </c>
      <c r="D30" s="88" t="s">
        <v>444</v>
      </c>
      <c r="E30" s="88" t="s">
        <v>145</v>
      </c>
      <c r="F30" s="88" t="s">
        <v>880</v>
      </c>
      <c r="G30" s="88" t="s">
        <v>893</v>
      </c>
      <c r="H30" s="88"/>
      <c r="I30" s="88" t="s">
        <v>41</v>
      </c>
    </row>
    <row r="31" spans="1:9" s="89" customFormat="1">
      <c r="A31" s="88" t="s">
        <v>8</v>
      </c>
      <c r="B31" s="88">
        <v>1408972</v>
      </c>
      <c r="C31" s="88" t="s">
        <v>905</v>
      </c>
      <c r="D31" s="88" t="s">
        <v>444</v>
      </c>
      <c r="E31" s="88" t="s">
        <v>145</v>
      </c>
      <c r="F31" s="88" t="s">
        <v>906</v>
      </c>
      <c r="G31" s="88" t="s">
        <v>674</v>
      </c>
      <c r="H31" s="88"/>
      <c r="I31" s="88" t="s">
        <v>13</v>
      </c>
    </row>
    <row r="32" spans="1:9" s="82" customFormat="1">
      <c r="A32" s="80" t="s">
        <v>8</v>
      </c>
      <c r="B32" s="80">
        <v>1409089</v>
      </c>
      <c r="C32" s="80" t="s">
        <v>881</v>
      </c>
      <c r="D32" s="80" t="s">
        <v>440</v>
      </c>
      <c r="E32" s="80" t="s">
        <v>213</v>
      </c>
      <c r="F32" s="80" t="s">
        <v>88</v>
      </c>
      <c r="G32" s="80" t="s">
        <v>82</v>
      </c>
      <c r="H32" s="80"/>
      <c r="I32" s="80" t="s">
        <v>13</v>
      </c>
    </row>
    <row r="33" spans="1:9" s="82" customFormat="1">
      <c r="A33" s="80" t="s">
        <v>8</v>
      </c>
      <c r="B33" s="80">
        <v>1409086</v>
      </c>
      <c r="C33" s="80" t="s">
        <v>570</v>
      </c>
      <c r="D33" s="80" t="s">
        <v>440</v>
      </c>
      <c r="E33" s="80" t="s">
        <v>786</v>
      </c>
      <c r="F33" s="80" t="s">
        <v>88</v>
      </c>
      <c r="G33" s="80" t="s">
        <v>82</v>
      </c>
      <c r="H33" s="80"/>
      <c r="I33" s="80" t="s">
        <v>41</v>
      </c>
    </row>
    <row r="34" spans="1:9" s="87" customFormat="1">
      <c r="A34" s="86" t="s">
        <v>8</v>
      </c>
      <c r="B34" s="86">
        <v>1386340</v>
      </c>
      <c r="C34" s="86" t="s">
        <v>302</v>
      </c>
      <c r="D34" s="86" t="s">
        <v>912</v>
      </c>
      <c r="E34" s="86" t="s">
        <v>24</v>
      </c>
      <c r="F34" s="86" t="s">
        <v>25</v>
      </c>
      <c r="G34" s="86" t="s">
        <v>26</v>
      </c>
      <c r="H34" s="86"/>
      <c r="I34" s="86" t="s">
        <v>13</v>
      </c>
    </row>
    <row r="35" spans="1:9" s="21" customFormat="1">
      <c r="A35" s="22" t="s">
        <v>8</v>
      </c>
      <c r="B35" s="22">
        <v>1386337</v>
      </c>
      <c r="C35" s="22" t="s">
        <v>894</v>
      </c>
      <c r="D35" s="22"/>
      <c r="E35" s="22" t="s">
        <v>19</v>
      </c>
      <c r="F35" s="22" t="s">
        <v>880</v>
      </c>
      <c r="G35" s="22" t="s">
        <v>64</v>
      </c>
      <c r="H35" s="22"/>
      <c r="I35" s="22" t="s">
        <v>13</v>
      </c>
    </row>
    <row r="39" spans="1:9">
      <c r="C39" t="s">
        <v>261</v>
      </c>
      <c r="D39" t="s">
        <v>258</v>
      </c>
      <c r="E39" t="s">
        <v>263</v>
      </c>
      <c r="F39" t="s">
        <v>259</v>
      </c>
    </row>
    <row r="41" spans="1:9">
      <c r="C41" t="str">
        <f>C6</f>
        <v>2,360</v>
      </c>
      <c r="D41">
        <f>C11+C12+C13+C14+C15+C16+C17+C18+C19+C20+C21+C22+C23</f>
        <v>22.418999999999997</v>
      </c>
      <c r="E41">
        <f>C24+C32+C33</f>
        <v>26.123999999999999</v>
      </c>
      <c r="F41">
        <f>C5+C26+C27+C28+C29+C30+C31</f>
        <v>771.28</v>
      </c>
    </row>
  </sheetData>
  <sortState ref="A2:I35">
    <sortCondition descending="1" ref="E1"/>
  </sortState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F26" sqref="F26"/>
    </sheetView>
  </sheetViews>
  <sheetFormatPr defaultColWidth="9.28515625"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78.85546875" bestFit="1" customWidth="1"/>
    <col min="7" max="7" width="17.42578125" bestFit="1" customWidth="1"/>
    <col min="8" max="8" width="18.85546875" bestFit="1" customWidth="1"/>
    <col min="9" max="9" width="8" bestFit="1" customWidth="1"/>
  </cols>
  <sheetData>
    <row r="1" spans="1:9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3"/>
    </row>
    <row r="2" spans="1:9" s="21" customFormat="1">
      <c r="A2" s="22" t="s">
        <v>8</v>
      </c>
      <c r="B2" s="22">
        <v>1382707</v>
      </c>
      <c r="C2" s="22" t="s">
        <v>913</v>
      </c>
      <c r="D2" s="22" t="s">
        <v>15</v>
      </c>
      <c r="E2" s="22" t="s">
        <v>914</v>
      </c>
      <c r="F2" s="22" t="s">
        <v>16</v>
      </c>
      <c r="G2" s="22" t="s">
        <v>17</v>
      </c>
      <c r="H2" s="22"/>
      <c r="I2" s="22"/>
    </row>
    <row r="3" spans="1:9" s="21" customFormat="1">
      <c r="A3" s="22" t="s">
        <v>8</v>
      </c>
      <c r="B3" s="22">
        <v>1382709</v>
      </c>
      <c r="C3" s="22" t="s">
        <v>915</v>
      </c>
      <c r="D3" s="22" t="s">
        <v>15</v>
      </c>
      <c r="E3" s="22" t="s">
        <v>190</v>
      </c>
      <c r="F3" s="22" t="s">
        <v>16</v>
      </c>
      <c r="G3" s="22" t="s">
        <v>17</v>
      </c>
      <c r="H3" s="22"/>
      <c r="I3" s="22"/>
    </row>
    <row r="4" spans="1:9" s="21" customFormat="1">
      <c r="A4" s="22" t="s">
        <v>8</v>
      </c>
      <c r="B4" s="22">
        <v>1190019</v>
      </c>
      <c r="C4" s="22" t="s">
        <v>916</v>
      </c>
      <c r="D4" s="22" t="s">
        <v>15</v>
      </c>
      <c r="E4" s="22" t="s">
        <v>914</v>
      </c>
      <c r="F4" s="22" t="s">
        <v>28</v>
      </c>
      <c r="G4" s="22"/>
      <c r="H4" s="22" t="s">
        <v>13</v>
      </c>
      <c r="I4" s="22"/>
    </row>
    <row r="5" spans="1:9" s="21" customFormat="1">
      <c r="A5" s="22" t="s">
        <v>8</v>
      </c>
      <c r="B5" s="22">
        <v>1284333</v>
      </c>
      <c r="C5" s="22" t="s">
        <v>917</v>
      </c>
      <c r="D5" s="22" t="s">
        <v>10</v>
      </c>
      <c r="E5" s="22" t="s">
        <v>914</v>
      </c>
      <c r="F5" s="22" t="s">
        <v>12</v>
      </c>
      <c r="G5" s="22"/>
      <c r="H5" s="22" t="s">
        <v>13</v>
      </c>
      <c r="I5" s="22"/>
    </row>
    <row r="6" spans="1:9" s="21" customFormat="1">
      <c r="A6" s="22" t="s">
        <v>8</v>
      </c>
      <c r="B6" s="22">
        <v>1386224</v>
      </c>
      <c r="C6" s="22" t="s">
        <v>918</v>
      </c>
      <c r="D6" s="22" t="s">
        <v>15</v>
      </c>
      <c r="E6" s="22" t="s">
        <v>139</v>
      </c>
      <c r="F6" s="22" t="s">
        <v>16</v>
      </c>
      <c r="G6" s="22" t="s">
        <v>17</v>
      </c>
      <c r="H6" s="22"/>
      <c r="I6" s="22" t="s">
        <v>919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E23" sqref="E23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</row>
    <row r="2" spans="1:8" s="21" customFormat="1">
      <c r="A2" s="22" t="s">
        <v>8</v>
      </c>
      <c r="B2" s="22">
        <v>1284357</v>
      </c>
      <c r="C2" s="22" t="s">
        <v>920</v>
      </c>
      <c r="D2" s="22" t="s">
        <v>10</v>
      </c>
      <c r="E2" s="22" t="s">
        <v>921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1382712</v>
      </c>
      <c r="C3" s="22" t="s">
        <v>922</v>
      </c>
      <c r="D3" s="22" t="s">
        <v>15</v>
      </c>
      <c r="E3" s="22" t="s">
        <v>921</v>
      </c>
      <c r="F3" s="22" t="s">
        <v>16</v>
      </c>
      <c r="G3" s="22" t="s">
        <v>17</v>
      </c>
      <c r="H3" s="22"/>
    </row>
    <row r="4" spans="1:8" s="21" customFormat="1">
      <c r="A4" s="22" t="s">
        <v>8</v>
      </c>
      <c r="B4" s="22">
        <v>1233007</v>
      </c>
      <c r="C4" s="22" t="s">
        <v>923</v>
      </c>
      <c r="D4" s="22" t="s">
        <v>15</v>
      </c>
      <c r="E4" s="22" t="s">
        <v>921</v>
      </c>
      <c r="F4" s="22" t="s">
        <v>12</v>
      </c>
      <c r="G4" s="22"/>
      <c r="H4" s="22" t="s">
        <v>13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1" sqref="D11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6" t="s">
        <v>7</v>
      </c>
    </row>
    <row r="2" spans="1:8" s="21" customFormat="1">
      <c r="A2" s="22" t="s">
        <v>8</v>
      </c>
      <c r="B2" s="22">
        <v>1304078</v>
      </c>
      <c r="C2" s="22" t="s">
        <v>924</v>
      </c>
      <c r="D2" s="22" t="s">
        <v>10</v>
      </c>
      <c r="E2" s="22" t="s">
        <v>925</v>
      </c>
      <c r="F2" s="22" t="s">
        <v>12</v>
      </c>
      <c r="G2" s="22"/>
      <c r="H2" s="22" t="s">
        <v>13</v>
      </c>
    </row>
    <row r="3" spans="1:8" s="21" customFormat="1">
      <c r="A3" s="22" t="s">
        <v>8</v>
      </c>
      <c r="B3" s="22">
        <v>1304084</v>
      </c>
      <c r="C3" s="22" t="s">
        <v>926</v>
      </c>
      <c r="D3" s="22" t="s">
        <v>10</v>
      </c>
      <c r="E3" s="22" t="s">
        <v>325</v>
      </c>
      <c r="F3" s="22" t="s">
        <v>12</v>
      </c>
      <c r="G3" s="22"/>
      <c r="H3" s="22" t="s">
        <v>13</v>
      </c>
    </row>
    <row r="4" spans="1:8" s="21" customFormat="1">
      <c r="A4" s="22" t="s">
        <v>8</v>
      </c>
      <c r="B4" s="22">
        <v>1382715</v>
      </c>
      <c r="C4" s="22" t="s">
        <v>927</v>
      </c>
      <c r="D4" s="22" t="s">
        <v>15</v>
      </c>
      <c r="E4" s="22" t="s">
        <v>925</v>
      </c>
      <c r="F4" s="22" t="s">
        <v>16</v>
      </c>
      <c r="G4" s="22" t="s">
        <v>17</v>
      </c>
      <c r="H4" s="22"/>
    </row>
    <row r="5" spans="1:8" s="21" customFormat="1">
      <c r="A5" s="22" t="s">
        <v>8</v>
      </c>
      <c r="B5" s="22">
        <v>1420896</v>
      </c>
      <c r="C5" s="22" t="s">
        <v>928</v>
      </c>
      <c r="D5" s="22" t="s">
        <v>19</v>
      </c>
      <c r="E5" s="22" t="s">
        <v>925</v>
      </c>
      <c r="F5" s="22" t="s">
        <v>12</v>
      </c>
      <c r="G5" s="22"/>
      <c r="H5" s="22" t="s">
        <v>13</v>
      </c>
    </row>
    <row r="6" spans="1:8" s="21" customFormat="1">
      <c r="A6" s="22" t="s">
        <v>8</v>
      </c>
      <c r="B6" s="22">
        <v>1233021</v>
      </c>
      <c r="C6" s="22" t="s">
        <v>929</v>
      </c>
      <c r="D6" s="22" t="s">
        <v>15</v>
      </c>
      <c r="E6" s="22" t="s">
        <v>925</v>
      </c>
      <c r="F6" s="22" t="s">
        <v>12</v>
      </c>
      <c r="G6" s="22"/>
      <c r="H6" s="22" t="s">
        <v>13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E26" sqref="E26"/>
    </sheetView>
  </sheetViews>
  <sheetFormatPr defaultRowHeight="15"/>
  <cols>
    <col min="1" max="1" width="63.5703125" bestFit="1" customWidth="1"/>
    <col min="2" max="2" width="12.42578125" bestFit="1" customWidth="1"/>
    <col min="3" max="3" width="23.28515625" bestFit="1" customWidth="1"/>
    <col min="4" max="4" width="23" bestFit="1" customWidth="1"/>
    <col min="5" max="6" width="57.28515625" bestFit="1" customWidth="1"/>
    <col min="7" max="7" width="18.42578125" bestFit="1" customWidth="1"/>
    <col min="8" max="8" width="17.42578125" bestFit="1" customWidth="1"/>
    <col min="9" max="9" width="18.85546875" bestFit="1" customWidth="1"/>
  </cols>
  <sheetData>
    <row r="1" spans="1:9">
      <c r="A1" s="67" t="s">
        <v>0</v>
      </c>
      <c r="B1" s="67" t="s">
        <v>1</v>
      </c>
      <c r="C1" s="67" t="s">
        <v>2</v>
      </c>
      <c r="D1" s="67" t="s">
        <v>3</v>
      </c>
      <c r="E1" s="67" t="s">
        <v>158</v>
      </c>
      <c r="F1" s="67" t="s">
        <v>159</v>
      </c>
      <c r="G1" s="67" t="s">
        <v>160</v>
      </c>
      <c r="H1" s="67" t="s">
        <v>6</v>
      </c>
      <c r="I1" s="67" t="s">
        <v>7</v>
      </c>
    </row>
    <row r="2" spans="1:9" s="21" customFormat="1">
      <c r="A2" s="22" t="s">
        <v>161</v>
      </c>
      <c r="B2" s="22">
        <v>1382717</v>
      </c>
      <c r="C2" s="22" t="s">
        <v>930</v>
      </c>
      <c r="D2" s="22" t="s">
        <v>15</v>
      </c>
      <c r="E2" s="22" t="s">
        <v>931</v>
      </c>
      <c r="F2" s="22" t="s">
        <v>16</v>
      </c>
      <c r="G2" s="22"/>
      <c r="H2" s="22" t="s">
        <v>17</v>
      </c>
      <c r="I2" s="2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1042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zoomScale="80" zoomScaleNormal="80" workbookViewId="0">
      <selection activeCell="G22" sqref="G22"/>
    </sheetView>
  </sheetViews>
  <sheetFormatPr defaultColWidth="9.28515625"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23" customWidth="1"/>
    <col min="6" max="6" width="80.28515625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73" t="s">
        <v>0</v>
      </c>
      <c r="B1" s="73" t="s">
        <v>1</v>
      </c>
      <c r="C1" s="73" t="s">
        <v>2</v>
      </c>
      <c r="D1" s="73" t="s">
        <v>3</v>
      </c>
      <c r="E1" s="75"/>
      <c r="F1" s="73" t="s">
        <v>4</v>
      </c>
      <c r="G1" s="73" t="s">
        <v>5</v>
      </c>
      <c r="H1" s="73" t="s">
        <v>6</v>
      </c>
      <c r="I1" s="73" t="s">
        <v>7</v>
      </c>
    </row>
    <row r="2" spans="1:9" s="21" customFormat="1">
      <c r="A2" s="22" t="s">
        <v>8</v>
      </c>
      <c r="B2" s="22">
        <v>1244112</v>
      </c>
      <c r="C2" s="22" t="s">
        <v>1019</v>
      </c>
      <c r="D2" s="22" t="s">
        <v>73</v>
      </c>
      <c r="E2" s="22"/>
      <c r="F2" s="22" t="s">
        <v>998</v>
      </c>
      <c r="G2" s="22" t="s">
        <v>12</v>
      </c>
      <c r="H2" s="22"/>
      <c r="I2" s="22" t="s">
        <v>13</v>
      </c>
    </row>
    <row r="3" spans="1:9" s="21" customFormat="1">
      <c r="A3" s="22" t="s">
        <v>8</v>
      </c>
      <c r="B3" s="22">
        <v>1232000</v>
      </c>
      <c r="C3" s="22" t="s">
        <v>1008</v>
      </c>
      <c r="D3" s="22" t="s">
        <v>15</v>
      </c>
      <c r="E3" s="22"/>
      <c r="F3" s="22" t="s">
        <v>998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1186483</v>
      </c>
      <c r="C4" s="22" t="s">
        <v>1016</v>
      </c>
      <c r="D4" s="22" t="s">
        <v>15</v>
      </c>
      <c r="E4" s="22"/>
      <c r="F4" s="22" t="s">
        <v>998</v>
      </c>
      <c r="G4" s="22" t="s">
        <v>28</v>
      </c>
      <c r="H4" s="22"/>
      <c r="I4" s="22" t="s">
        <v>13</v>
      </c>
    </row>
    <row r="5" spans="1:9" s="21" customFormat="1">
      <c r="A5" s="22" t="s">
        <v>8</v>
      </c>
      <c r="B5" s="22">
        <v>1382108</v>
      </c>
      <c r="C5" s="22" t="s">
        <v>1021</v>
      </c>
      <c r="D5" s="22" t="s">
        <v>15</v>
      </c>
      <c r="E5" s="22"/>
      <c r="F5" s="22" t="s">
        <v>998</v>
      </c>
      <c r="G5" s="22" t="s">
        <v>16</v>
      </c>
      <c r="H5" s="22" t="s">
        <v>17</v>
      </c>
      <c r="I5" s="22"/>
    </row>
    <row r="6" spans="1:9" s="21" customFormat="1">
      <c r="A6" s="22" t="s">
        <v>8</v>
      </c>
      <c r="B6" s="22">
        <v>1297418</v>
      </c>
      <c r="C6" s="22" t="s">
        <v>991</v>
      </c>
      <c r="D6" s="22" t="s">
        <v>10</v>
      </c>
      <c r="E6" s="22"/>
      <c r="F6" s="22" t="s">
        <v>478</v>
      </c>
      <c r="G6" s="22" t="s">
        <v>12</v>
      </c>
      <c r="H6" s="22"/>
      <c r="I6" s="22" t="s">
        <v>13</v>
      </c>
    </row>
    <row r="7" spans="1:9" s="21" customFormat="1">
      <c r="A7" s="22" t="s">
        <v>8</v>
      </c>
      <c r="B7" s="22">
        <v>1297452</v>
      </c>
      <c r="C7" s="22" t="s">
        <v>997</v>
      </c>
      <c r="D7" s="22" t="s">
        <v>10</v>
      </c>
      <c r="E7" s="22"/>
      <c r="F7" s="22" t="s">
        <v>998</v>
      </c>
      <c r="G7" s="22" t="s">
        <v>12</v>
      </c>
      <c r="H7" s="22"/>
      <c r="I7" s="22" t="s">
        <v>13</v>
      </c>
    </row>
    <row r="8" spans="1:9" s="21" customFormat="1">
      <c r="A8" s="22" t="s">
        <v>8</v>
      </c>
      <c r="B8" s="22">
        <v>1297521</v>
      </c>
      <c r="C8" s="22" t="s">
        <v>1005</v>
      </c>
      <c r="D8" s="22" t="s">
        <v>10</v>
      </c>
      <c r="E8" s="22"/>
      <c r="F8" s="22" t="s">
        <v>101</v>
      </c>
      <c r="G8" s="22" t="s">
        <v>12</v>
      </c>
      <c r="H8" s="22"/>
      <c r="I8" s="22" t="s">
        <v>13</v>
      </c>
    </row>
    <row r="9" spans="1:9" s="21" customFormat="1">
      <c r="A9" s="22" t="s">
        <v>8</v>
      </c>
      <c r="B9" s="22">
        <v>1297394</v>
      </c>
      <c r="C9" s="22" t="s">
        <v>1022</v>
      </c>
      <c r="D9" s="22" t="s">
        <v>10</v>
      </c>
      <c r="E9" s="22"/>
      <c r="F9" s="22" t="s">
        <v>95</v>
      </c>
      <c r="G9" s="22" t="s">
        <v>12</v>
      </c>
      <c r="H9" s="22"/>
      <c r="I9" s="22" t="s">
        <v>13</v>
      </c>
    </row>
    <row r="10" spans="1:9" s="84" customFormat="1">
      <c r="A10" s="83" t="s">
        <v>8</v>
      </c>
      <c r="B10" s="83">
        <v>1397380</v>
      </c>
      <c r="C10" s="83" t="s">
        <v>1011</v>
      </c>
      <c r="D10" s="83" t="s">
        <v>114</v>
      </c>
      <c r="E10" s="83" t="s">
        <v>1025</v>
      </c>
      <c r="F10" s="83" t="s">
        <v>1012</v>
      </c>
      <c r="G10" s="83" t="s">
        <v>1013</v>
      </c>
      <c r="H10" s="83"/>
      <c r="I10" s="83" t="s">
        <v>13</v>
      </c>
    </row>
    <row r="11" spans="1:9" s="84" customFormat="1">
      <c r="A11" s="83" t="s">
        <v>8</v>
      </c>
      <c r="B11" s="83">
        <v>1387832</v>
      </c>
      <c r="C11" s="83" t="s">
        <v>1000</v>
      </c>
      <c r="D11" s="83" t="s">
        <v>83</v>
      </c>
      <c r="E11" s="83" t="s">
        <v>258</v>
      </c>
      <c r="F11" s="83" t="s">
        <v>108</v>
      </c>
      <c r="G11" s="83" t="s">
        <v>109</v>
      </c>
      <c r="H11" s="83"/>
      <c r="I11" s="83" t="s">
        <v>41</v>
      </c>
    </row>
    <row r="12" spans="1:9" s="82" customFormat="1">
      <c r="A12" s="80" t="s">
        <v>8</v>
      </c>
      <c r="B12" s="80">
        <v>1387803</v>
      </c>
      <c r="C12" s="80" t="s">
        <v>992</v>
      </c>
      <c r="D12" s="80" t="s">
        <v>124</v>
      </c>
      <c r="E12" s="81" t="s">
        <v>252</v>
      </c>
      <c r="F12" s="80" t="s">
        <v>993</v>
      </c>
      <c r="G12" s="80" t="s">
        <v>994</v>
      </c>
      <c r="H12" s="80"/>
      <c r="I12" s="80" t="s">
        <v>41</v>
      </c>
    </row>
    <row r="13" spans="1:9" s="82" customFormat="1">
      <c r="A13" s="80" t="s">
        <v>8</v>
      </c>
      <c r="B13" s="80">
        <v>1397609</v>
      </c>
      <c r="C13" s="80" t="s">
        <v>1004</v>
      </c>
      <c r="D13" s="80" t="s">
        <v>30</v>
      </c>
      <c r="E13" s="80" t="s">
        <v>263</v>
      </c>
      <c r="F13" s="80" t="s">
        <v>31</v>
      </c>
      <c r="G13" s="80" t="s">
        <v>32</v>
      </c>
      <c r="H13" s="80"/>
      <c r="I13" s="80" t="s">
        <v>41</v>
      </c>
    </row>
    <row r="14" spans="1:9" s="21" customFormat="1">
      <c r="A14" s="22" t="s">
        <v>8</v>
      </c>
      <c r="B14" s="22">
        <v>1233256</v>
      </c>
      <c r="C14" s="22" t="s">
        <v>1003</v>
      </c>
      <c r="D14" s="22" t="s">
        <v>60</v>
      </c>
      <c r="E14" s="22"/>
      <c r="F14" s="22" t="s">
        <v>998</v>
      </c>
      <c r="G14" s="22" t="s">
        <v>12</v>
      </c>
      <c r="H14" s="22"/>
      <c r="I14" s="22" t="s">
        <v>13</v>
      </c>
    </row>
    <row r="15" spans="1:9" s="82" customFormat="1">
      <c r="A15" s="80" t="s">
        <v>8</v>
      </c>
      <c r="B15" s="80">
        <v>1329234</v>
      </c>
      <c r="C15" s="80" t="s">
        <v>1001</v>
      </c>
      <c r="D15" s="80" t="s">
        <v>1002</v>
      </c>
      <c r="E15" s="80" t="s">
        <v>263</v>
      </c>
      <c r="F15" s="80" t="s">
        <v>284</v>
      </c>
      <c r="G15" s="80" t="s">
        <v>285</v>
      </c>
      <c r="H15" s="80" t="s">
        <v>286</v>
      </c>
      <c r="I15" s="80"/>
    </row>
    <row r="16" spans="1:9" s="82" customFormat="1">
      <c r="A16" s="80" t="s">
        <v>8</v>
      </c>
      <c r="B16" s="80">
        <v>1329022</v>
      </c>
      <c r="C16" s="80" t="s">
        <v>1006</v>
      </c>
      <c r="D16" s="80" t="s">
        <v>1007</v>
      </c>
      <c r="E16" s="80" t="s">
        <v>263</v>
      </c>
      <c r="F16" s="80" t="s">
        <v>284</v>
      </c>
      <c r="G16" s="80" t="s">
        <v>285</v>
      </c>
      <c r="H16" s="80" t="s">
        <v>286</v>
      </c>
      <c r="I16" s="80"/>
    </row>
    <row r="17" spans="1:9" s="89" customFormat="1">
      <c r="A17" s="88" t="s">
        <v>8</v>
      </c>
      <c r="B17" s="88">
        <v>1397428</v>
      </c>
      <c r="C17" s="88" t="s">
        <v>1017</v>
      </c>
      <c r="D17" s="88" t="s">
        <v>154</v>
      </c>
      <c r="E17" s="92" t="s">
        <v>1033</v>
      </c>
      <c r="F17" s="88" t="s">
        <v>1012</v>
      </c>
      <c r="G17" s="88" t="s">
        <v>1013</v>
      </c>
      <c r="H17" s="88"/>
      <c r="I17" s="88" t="s">
        <v>13</v>
      </c>
    </row>
    <row r="18" spans="1:9" s="89" customFormat="1">
      <c r="A18" s="88" t="s">
        <v>8</v>
      </c>
      <c r="B18" s="88">
        <v>1387827</v>
      </c>
      <c r="C18" s="88" t="s">
        <v>999</v>
      </c>
      <c r="D18" s="88" t="s">
        <v>42</v>
      </c>
      <c r="E18" s="92" t="s">
        <v>1031</v>
      </c>
      <c r="F18" s="88" t="s">
        <v>108</v>
      </c>
      <c r="G18" s="88" t="s">
        <v>109</v>
      </c>
      <c r="H18" s="88"/>
      <c r="I18" s="88" t="s">
        <v>13</v>
      </c>
    </row>
    <row r="19" spans="1:9" s="87" customFormat="1">
      <c r="A19" s="86" t="s">
        <v>8</v>
      </c>
      <c r="B19" s="86">
        <v>1387905</v>
      </c>
      <c r="C19" s="86" t="s">
        <v>1009</v>
      </c>
      <c r="D19" s="86" t="s">
        <v>24</v>
      </c>
      <c r="E19" s="86" t="s">
        <v>912</v>
      </c>
      <c r="F19" s="86" t="s">
        <v>57</v>
      </c>
      <c r="G19" s="86" t="s">
        <v>26</v>
      </c>
      <c r="H19" s="86"/>
      <c r="I19" s="86" t="s">
        <v>13</v>
      </c>
    </row>
    <row r="20" spans="1:9" s="21" customFormat="1">
      <c r="A20" s="22" t="s">
        <v>8</v>
      </c>
      <c r="B20" s="22">
        <v>1420929</v>
      </c>
      <c r="C20" s="22" t="s">
        <v>1010</v>
      </c>
      <c r="D20" s="22" t="s">
        <v>19</v>
      </c>
      <c r="E20" s="22"/>
      <c r="F20" s="22" t="s">
        <v>998</v>
      </c>
      <c r="G20" s="22" t="s">
        <v>12</v>
      </c>
      <c r="H20" s="22"/>
      <c r="I20" s="22" t="s">
        <v>13</v>
      </c>
    </row>
    <row r="21" spans="1:9" s="21" customFormat="1">
      <c r="A21" s="22" t="s">
        <v>8</v>
      </c>
      <c r="B21" s="22">
        <v>1408440</v>
      </c>
      <c r="C21" s="22" t="s">
        <v>1018</v>
      </c>
      <c r="D21" s="22" t="s">
        <v>19</v>
      </c>
      <c r="E21" s="22"/>
      <c r="F21" s="22" t="s">
        <v>57</v>
      </c>
      <c r="G21" s="22" t="s">
        <v>62</v>
      </c>
      <c r="H21" s="22"/>
      <c r="I21" s="22" t="s">
        <v>13</v>
      </c>
    </row>
    <row r="22" spans="1:9" s="21" customFormat="1">
      <c r="A22" s="22" t="s">
        <v>8</v>
      </c>
      <c r="B22" s="22">
        <v>1408472</v>
      </c>
      <c r="C22" s="22" t="s">
        <v>1020</v>
      </c>
      <c r="D22" s="22" t="s">
        <v>19</v>
      </c>
      <c r="E22" s="22"/>
      <c r="F22" s="22" t="s">
        <v>57</v>
      </c>
      <c r="G22" s="22" t="s">
        <v>62</v>
      </c>
      <c r="H22" s="22"/>
      <c r="I22" s="22" t="s">
        <v>13</v>
      </c>
    </row>
    <row r="23" spans="1:9" s="87" customFormat="1">
      <c r="A23" s="86" t="s">
        <v>8</v>
      </c>
      <c r="B23" s="86">
        <v>1400987</v>
      </c>
      <c r="C23" s="86" t="s">
        <v>1014</v>
      </c>
      <c r="D23" s="86" t="s">
        <v>56</v>
      </c>
      <c r="E23" s="86" t="s">
        <v>912</v>
      </c>
      <c r="F23" s="86" t="s">
        <v>1015</v>
      </c>
      <c r="G23" s="86" t="s">
        <v>266</v>
      </c>
      <c r="H23" s="86"/>
      <c r="I23" s="86" t="s">
        <v>13</v>
      </c>
    </row>
    <row r="24" spans="1:9" s="82" customFormat="1">
      <c r="A24" s="80" t="s">
        <v>8</v>
      </c>
      <c r="B24" s="80">
        <v>1398046</v>
      </c>
      <c r="C24" s="80" t="s">
        <v>995</v>
      </c>
      <c r="D24" s="80" t="s">
        <v>996</v>
      </c>
      <c r="E24" s="80" t="s">
        <v>440</v>
      </c>
      <c r="F24" s="80" t="s">
        <v>765</v>
      </c>
      <c r="G24" s="80" t="s">
        <v>766</v>
      </c>
      <c r="H24" s="80"/>
      <c r="I24" s="80" t="s">
        <v>41</v>
      </c>
    </row>
    <row r="27" spans="1:9">
      <c r="A27" s="75" t="s">
        <v>0</v>
      </c>
      <c r="B27" s="75" t="s">
        <v>1</v>
      </c>
      <c r="C27" s="75" t="s">
        <v>2</v>
      </c>
      <c r="D27" s="75" t="s">
        <v>3</v>
      </c>
      <c r="E27" s="75"/>
      <c r="F27" s="75" t="s">
        <v>4</v>
      </c>
      <c r="G27" s="75" t="s">
        <v>5</v>
      </c>
      <c r="H27" s="75" t="s">
        <v>6</v>
      </c>
      <c r="I27" s="75" t="s">
        <v>7</v>
      </c>
    </row>
    <row r="28" spans="1:9" s="89" customFormat="1">
      <c r="A28" s="88" t="s">
        <v>8</v>
      </c>
      <c r="B28" s="88">
        <v>1388800</v>
      </c>
      <c r="C28" s="88" t="s">
        <v>1023</v>
      </c>
      <c r="D28" s="88" t="s">
        <v>48</v>
      </c>
      <c r="E28" s="88" t="s">
        <v>441</v>
      </c>
      <c r="F28" s="88" t="s">
        <v>49</v>
      </c>
      <c r="G28" s="88" t="s">
        <v>123</v>
      </c>
      <c r="H28" s="88"/>
      <c r="I28" s="88" t="s">
        <v>92</v>
      </c>
    </row>
    <row r="29" spans="1:9" s="89" customFormat="1">
      <c r="A29" s="88" t="s">
        <v>8</v>
      </c>
      <c r="B29" s="88">
        <v>1388666</v>
      </c>
      <c r="C29" s="88" t="s">
        <v>1024</v>
      </c>
      <c r="D29" s="88" t="s">
        <v>117</v>
      </c>
      <c r="E29" s="88" t="s">
        <v>443</v>
      </c>
      <c r="F29" s="88" t="s">
        <v>860</v>
      </c>
      <c r="G29" s="88" t="s">
        <v>693</v>
      </c>
      <c r="H29" s="88"/>
      <c r="I29" s="88" t="s">
        <v>120</v>
      </c>
    </row>
    <row r="30" spans="1:9" s="84" customFormat="1">
      <c r="A30" s="83" t="s">
        <v>8</v>
      </c>
      <c r="B30" s="83">
        <v>1388706</v>
      </c>
      <c r="C30" s="83" t="s">
        <v>781</v>
      </c>
      <c r="D30" s="83" t="s">
        <v>38</v>
      </c>
      <c r="E30" s="83" t="s">
        <v>247</v>
      </c>
      <c r="F30" s="83" t="s">
        <v>1012</v>
      </c>
      <c r="G30" s="83" t="s">
        <v>1013</v>
      </c>
      <c r="H30" s="83"/>
      <c r="I30" s="83" t="s">
        <v>41</v>
      </c>
    </row>
    <row r="36" spans="3:6">
      <c r="C36" t="s">
        <v>247</v>
      </c>
      <c r="D36" t="s">
        <v>440</v>
      </c>
      <c r="E36" t="s">
        <v>912</v>
      </c>
      <c r="F36" t="s">
        <v>1034</v>
      </c>
    </row>
    <row r="38" spans="3:6">
      <c r="C38">
        <f>C10+C11+C30</f>
        <v>136.78</v>
      </c>
      <c r="D38">
        <f>C12+C13+C15+C16+C24</f>
        <v>97.747</v>
      </c>
      <c r="E38">
        <f>C19+C23</f>
        <v>763.74</v>
      </c>
      <c r="F38">
        <f>C17+C18</f>
        <v>845.81099999999992</v>
      </c>
    </row>
  </sheetData>
  <sortState ref="A2:I24">
    <sortCondition descending="1" ref="D24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E12" sqref="E12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63.4257812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68" t="s">
        <v>0</v>
      </c>
      <c r="B1" s="68" t="s">
        <v>1</v>
      </c>
      <c r="C1" s="68" t="s">
        <v>2</v>
      </c>
      <c r="D1" s="68"/>
      <c r="E1" s="68" t="s">
        <v>3</v>
      </c>
      <c r="F1" s="68" t="s">
        <v>4</v>
      </c>
      <c r="G1" s="68" t="s">
        <v>5</v>
      </c>
      <c r="H1" s="68" t="s">
        <v>6</v>
      </c>
      <c r="I1" s="68" t="s">
        <v>7</v>
      </c>
    </row>
    <row r="2" spans="1:9" s="21" customFormat="1">
      <c r="A2" s="22" t="s">
        <v>8</v>
      </c>
      <c r="B2" s="22">
        <v>1382725</v>
      </c>
      <c r="C2" s="22" t="s">
        <v>937</v>
      </c>
      <c r="D2" s="22"/>
      <c r="E2" s="22" t="s">
        <v>15</v>
      </c>
      <c r="F2" s="22" t="s">
        <v>938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1233041</v>
      </c>
      <c r="C3" s="22" t="s">
        <v>941</v>
      </c>
      <c r="D3" s="22"/>
      <c r="E3" s="22" t="s">
        <v>15</v>
      </c>
      <c r="F3" s="22" t="s">
        <v>938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1398694</v>
      </c>
      <c r="C4" s="22" t="s">
        <v>945</v>
      </c>
      <c r="D4" s="22"/>
      <c r="E4" s="22" t="s">
        <v>15</v>
      </c>
      <c r="F4" s="22" t="s">
        <v>946</v>
      </c>
      <c r="G4" s="22" t="s">
        <v>16</v>
      </c>
      <c r="H4" s="22" t="s">
        <v>17</v>
      </c>
      <c r="I4" s="22"/>
    </row>
    <row r="5" spans="1:9" s="21" customFormat="1">
      <c r="A5" s="22" t="s">
        <v>8</v>
      </c>
      <c r="B5" s="22">
        <v>1284762</v>
      </c>
      <c r="C5" s="22" t="s">
        <v>943</v>
      </c>
      <c r="D5" s="22"/>
      <c r="E5" s="22" t="s">
        <v>10</v>
      </c>
      <c r="F5" s="22" t="s">
        <v>938</v>
      </c>
      <c r="G5" s="22" t="s">
        <v>12</v>
      </c>
      <c r="H5" s="22"/>
      <c r="I5" s="22" t="s">
        <v>13</v>
      </c>
    </row>
    <row r="6" spans="1:9" s="84" customFormat="1">
      <c r="A6" s="83" t="s">
        <v>8</v>
      </c>
      <c r="B6" s="83">
        <v>1492985</v>
      </c>
      <c r="C6" s="83">
        <v>0.79249999999999998</v>
      </c>
      <c r="D6" s="83" t="s">
        <v>258</v>
      </c>
      <c r="E6" s="83" t="s">
        <v>80</v>
      </c>
      <c r="F6" s="83" t="s">
        <v>81</v>
      </c>
      <c r="G6" s="83" t="s">
        <v>82</v>
      </c>
      <c r="H6" s="83"/>
      <c r="I6" s="83" t="s">
        <v>13</v>
      </c>
    </row>
    <row r="7" spans="1:9" s="84" customFormat="1">
      <c r="A7" s="83" t="s">
        <v>8</v>
      </c>
      <c r="B7" s="83">
        <v>1492993</v>
      </c>
      <c r="C7" s="83">
        <v>0.67569999999999997</v>
      </c>
      <c r="D7" s="83" t="s">
        <v>258</v>
      </c>
      <c r="E7" s="83" t="s">
        <v>83</v>
      </c>
      <c r="F7" s="83" t="s">
        <v>81</v>
      </c>
      <c r="G7" s="83" t="s">
        <v>82</v>
      </c>
      <c r="H7" s="83"/>
      <c r="I7" s="83" t="s">
        <v>13</v>
      </c>
    </row>
    <row r="8" spans="1:9" s="84" customFormat="1">
      <c r="A8" s="83" t="s">
        <v>8</v>
      </c>
      <c r="B8" s="83">
        <v>1493012</v>
      </c>
      <c r="C8" s="83">
        <v>0.49440000000000001</v>
      </c>
      <c r="D8" s="83" t="s">
        <v>258</v>
      </c>
      <c r="E8" s="83" t="s">
        <v>84</v>
      </c>
      <c r="F8" s="83" t="s">
        <v>81</v>
      </c>
      <c r="G8" s="83" t="s">
        <v>82</v>
      </c>
      <c r="H8" s="83"/>
      <c r="I8" s="83" t="s">
        <v>13</v>
      </c>
    </row>
    <row r="9" spans="1:9" s="84" customFormat="1">
      <c r="A9" s="83" t="s">
        <v>8</v>
      </c>
      <c r="B9" s="83">
        <v>1493027</v>
      </c>
      <c r="C9" s="83" t="s">
        <v>932</v>
      </c>
      <c r="D9" s="83" t="s">
        <v>258</v>
      </c>
      <c r="E9" s="83" t="s">
        <v>85</v>
      </c>
      <c r="F9" s="83" t="s">
        <v>76</v>
      </c>
      <c r="G9" s="83" t="s">
        <v>77</v>
      </c>
      <c r="H9" s="83"/>
      <c r="I9" s="83" t="s">
        <v>41</v>
      </c>
    </row>
    <row r="10" spans="1:9" s="84" customFormat="1">
      <c r="A10" s="83" t="s">
        <v>8</v>
      </c>
      <c r="B10" s="83">
        <v>1492823</v>
      </c>
      <c r="C10" s="83" t="s">
        <v>939</v>
      </c>
      <c r="D10" s="83" t="s">
        <v>258</v>
      </c>
      <c r="E10" s="83" t="s">
        <v>85</v>
      </c>
      <c r="F10" s="83" t="s">
        <v>121</v>
      </c>
      <c r="G10" s="83" t="s">
        <v>191</v>
      </c>
      <c r="H10" s="83"/>
      <c r="I10" s="83" t="s">
        <v>41</v>
      </c>
    </row>
    <row r="11" spans="1:9" s="84" customFormat="1">
      <c r="A11" s="83" t="s">
        <v>8</v>
      </c>
      <c r="B11" s="83">
        <v>1492836</v>
      </c>
      <c r="C11" s="83" t="s">
        <v>323</v>
      </c>
      <c r="D11" s="83" t="s">
        <v>258</v>
      </c>
      <c r="E11" s="83" t="s">
        <v>85</v>
      </c>
      <c r="F11" s="83" t="s">
        <v>121</v>
      </c>
      <c r="G11" s="83" t="s">
        <v>191</v>
      </c>
      <c r="H11" s="83"/>
      <c r="I11" s="83" t="s">
        <v>13</v>
      </c>
    </row>
    <row r="12" spans="1:9" s="21" customFormat="1">
      <c r="A12" s="22" t="s">
        <v>8</v>
      </c>
      <c r="B12" s="22">
        <v>1496106</v>
      </c>
      <c r="C12" s="22" t="s">
        <v>933</v>
      </c>
      <c r="D12" s="22"/>
      <c r="E12" s="22" t="s">
        <v>66</v>
      </c>
      <c r="F12" s="22" t="s">
        <v>67</v>
      </c>
      <c r="G12" s="22" t="s">
        <v>64</v>
      </c>
      <c r="H12" s="22"/>
      <c r="I12" s="22" t="s">
        <v>13</v>
      </c>
    </row>
    <row r="13" spans="1:9" s="89" customFormat="1">
      <c r="A13" s="88" t="s">
        <v>8</v>
      </c>
      <c r="B13" s="88">
        <v>1496363</v>
      </c>
      <c r="C13" s="88" t="s">
        <v>934</v>
      </c>
      <c r="D13" s="88" t="s">
        <v>313</v>
      </c>
      <c r="E13" s="88" t="s">
        <v>42</v>
      </c>
      <c r="F13" s="88" t="s">
        <v>935</v>
      </c>
      <c r="G13" s="88" t="s">
        <v>936</v>
      </c>
      <c r="H13" s="88"/>
      <c r="I13" s="88" t="s">
        <v>37</v>
      </c>
    </row>
    <row r="14" spans="1:9" s="87" customFormat="1">
      <c r="A14" s="86" t="s">
        <v>8</v>
      </c>
      <c r="B14" s="86">
        <v>1492891</v>
      </c>
      <c r="C14" s="86" t="s">
        <v>944</v>
      </c>
      <c r="D14" s="86" t="s">
        <v>723</v>
      </c>
      <c r="E14" s="86" t="s">
        <v>24</v>
      </c>
      <c r="F14" s="86" t="s">
        <v>57</v>
      </c>
      <c r="G14" s="86" t="s">
        <v>62</v>
      </c>
      <c r="H14" s="86"/>
      <c r="I14" s="86" t="s">
        <v>41</v>
      </c>
    </row>
    <row r="15" spans="1:9" s="87" customFormat="1">
      <c r="A15" s="86" t="s">
        <v>8</v>
      </c>
      <c r="B15" s="86">
        <v>1492936</v>
      </c>
      <c r="C15" s="86" t="s">
        <v>949</v>
      </c>
      <c r="D15" s="86" t="s">
        <v>723</v>
      </c>
      <c r="E15" s="86" t="s">
        <v>24</v>
      </c>
      <c r="F15" s="86" t="s">
        <v>938</v>
      </c>
      <c r="G15" s="86" t="s">
        <v>64</v>
      </c>
      <c r="H15" s="86"/>
      <c r="I15" s="86" t="s">
        <v>41</v>
      </c>
    </row>
    <row r="16" spans="1:9" s="21" customFormat="1">
      <c r="A16" s="22" t="s">
        <v>8</v>
      </c>
      <c r="B16" s="22">
        <v>1492866</v>
      </c>
      <c r="C16" s="22" t="s">
        <v>940</v>
      </c>
      <c r="D16" s="22"/>
      <c r="E16" s="22" t="s">
        <v>19</v>
      </c>
      <c r="F16" s="22" t="s">
        <v>938</v>
      </c>
      <c r="G16" s="22" t="s">
        <v>64</v>
      </c>
      <c r="H16" s="22"/>
      <c r="I16" s="22" t="s">
        <v>13</v>
      </c>
    </row>
    <row r="17" spans="1:9" s="21" customFormat="1">
      <c r="A17" s="22" t="s">
        <v>8</v>
      </c>
      <c r="B17" s="22">
        <v>1492885</v>
      </c>
      <c r="C17" s="22" t="s">
        <v>942</v>
      </c>
      <c r="D17" s="22"/>
      <c r="E17" s="22" t="s">
        <v>19</v>
      </c>
      <c r="F17" s="22" t="s">
        <v>938</v>
      </c>
      <c r="G17" s="22" t="s">
        <v>62</v>
      </c>
      <c r="H17" s="22"/>
      <c r="I17" s="22" t="s">
        <v>13</v>
      </c>
    </row>
    <row r="18" spans="1:9" s="21" customFormat="1">
      <c r="A18" s="22" t="s">
        <v>8</v>
      </c>
      <c r="B18" s="22">
        <v>1492907</v>
      </c>
      <c r="C18" s="22" t="s">
        <v>947</v>
      </c>
      <c r="D18" s="22"/>
      <c r="E18" s="22" t="s">
        <v>19</v>
      </c>
      <c r="F18" s="22" t="s">
        <v>938</v>
      </c>
      <c r="G18" s="22" t="s">
        <v>64</v>
      </c>
      <c r="H18" s="22"/>
      <c r="I18" s="22" t="s">
        <v>41</v>
      </c>
    </row>
    <row r="19" spans="1:9" s="21" customFormat="1">
      <c r="A19" s="22" t="s">
        <v>8</v>
      </c>
      <c r="B19" s="22">
        <v>1492925</v>
      </c>
      <c r="C19" s="22" t="s">
        <v>948</v>
      </c>
      <c r="D19" s="22"/>
      <c r="E19" s="22" t="s">
        <v>19</v>
      </c>
      <c r="F19" s="22" t="s">
        <v>938</v>
      </c>
      <c r="G19" s="22" t="s">
        <v>64</v>
      </c>
      <c r="H19" s="22"/>
      <c r="I19" s="22" t="s">
        <v>41</v>
      </c>
    </row>
    <row r="22" spans="1:9">
      <c r="C22" s="74" t="s">
        <v>253</v>
      </c>
      <c r="D22" t="s">
        <v>723</v>
      </c>
      <c r="E22" s="76" t="s">
        <v>1031</v>
      </c>
    </row>
    <row r="24" spans="1:9">
      <c r="C24">
        <f>C6++C7+C8+C9+C10+C11</f>
        <v>2.3355999999999999</v>
      </c>
      <c r="D24">
        <f>C14+C15</f>
        <v>11.040000000000001</v>
      </c>
      <c r="E24">
        <v>17.170000000000002</v>
      </c>
    </row>
    <row r="31" spans="1:9">
      <c r="C31" t="s">
        <v>253</v>
      </c>
    </row>
  </sheetData>
  <sortState ref="A2:I19">
    <sortCondition descending="1" ref="E1"/>
  </sortState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F15" sqref="F15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</row>
    <row r="2" spans="1:8" s="21" customFormat="1">
      <c r="A2" s="22" t="s">
        <v>8</v>
      </c>
      <c r="B2" s="22">
        <v>1382728</v>
      </c>
      <c r="C2" s="22" t="s">
        <v>950</v>
      </c>
      <c r="D2" s="22" t="s">
        <v>15</v>
      </c>
      <c r="E2" s="22" t="s">
        <v>951</v>
      </c>
      <c r="F2" s="22" t="s">
        <v>16</v>
      </c>
      <c r="G2" s="22" t="s">
        <v>17</v>
      </c>
      <c r="H2" s="22"/>
    </row>
    <row r="3" spans="1:8" s="21" customFormat="1">
      <c r="A3" s="22" t="s">
        <v>8</v>
      </c>
      <c r="B3" s="22">
        <v>1233058</v>
      </c>
      <c r="C3" s="22" t="s">
        <v>952</v>
      </c>
      <c r="D3" s="22" t="s">
        <v>15</v>
      </c>
      <c r="E3" s="22" t="s">
        <v>951</v>
      </c>
      <c r="F3" s="22" t="s">
        <v>12</v>
      </c>
      <c r="G3" s="22"/>
      <c r="H3" s="22" t="s">
        <v>13</v>
      </c>
    </row>
    <row r="4" spans="1:8" s="21" customFormat="1">
      <c r="A4" s="22" t="s">
        <v>8</v>
      </c>
      <c r="B4" s="22">
        <v>1284783</v>
      </c>
      <c r="C4" s="22" t="s">
        <v>953</v>
      </c>
      <c r="D4" s="22" t="s">
        <v>10</v>
      </c>
      <c r="E4" s="22" t="s">
        <v>951</v>
      </c>
      <c r="F4" s="22" t="s">
        <v>12</v>
      </c>
      <c r="G4" s="22"/>
      <c r="H4" s="22" t="s">
        <v>13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F20" sqref="F20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58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70" t="s">
        <v>0</v>
      </c>
      <c r="B1" s="70" t="s">
        <v>1</v>
      </c>
      <c r="C1" s="70" t="s">
        <v>2</v>
      </c>
      <c r="D1" s="70"/>
      <c r="E1" s="70" t="s">
        <v>3</v>
      </c>
      <c r="F1" s="70" t="s">
        <v>4</v>
      </c>
      <c r="G1" s="70" t="s">
        <v>5</v>
      </c>
      <c r="H1" s="70" t="s">
        <v>6</v>
      </c>
      <c r="I1" s="70" t="s">
        <v>7</v>
      </c>
    </row>
    <row r="2" spans="1:9" s="21" customFormat="1">
      <c r="A2" s="22" t="s">
        <v>8</v>
      </c>
      <c r="B2" s="22">
        <v>1382731</v>
      </c>
      <c r="C2" s="22" t="s">
        <v>961</v>
      </c>
      <c r="D2" s="22"/>
      <c r="E2" s="22" t="s">
        <v>15</v>
      </c>
      <c r="F2" s="22" t="s">
        <v>956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1190027</v>
      </c>
      <c r="C3" s="22" t="s">
        <v>963</v>
      </c>
      <c r="D3" s="22"/>
      <c r="E3" s="22" t="s">
        <v>15</v>
      </c>
      <c r="F3" s="22" t="s">
        <v>956</v>
      </c>
      <c r="G3" s="22" t="s">
        <v>28</v>
      </c>
      <c r="H3" s="22"/>
      <c r="I3" s="22" t="s">
        <v>13</v>
      </c>
    </row>
    <row r="4" spans="1:9" s="21" customFormat="1">
      <c r="A4" s="22" t="s">
        <v>8</v>
      </c>
      <c r="B4" s="22">
        <v>1233069</v>
      </c>
      <c r="C4" s="22" t="s">
        <v>967</v>
      </c>
      <c r="D4" s="22"/>
      <c r="E4" s="22" t="s">
        <v>15</v>
      </c>
      <c r="F4" s="22" t="s">
        <v>956</v>
      </c>
      <c r="G4" s="22" t="s">
        <v>12</v>
      </c>
      <c r="H4" s="22"/>
      <c r="I4" s="22" t="s">
        <v>13</v>
      </c>
    </row>
    <row r="5" spans="1:9" s="21" customFormat="1">
      <c r="A5" s="22" t="s">
        <v>8</v>
      </c>
      <c r="B5" s="22">
        <v>1284800</v>
      </c>
      <c r="C5" s="22" t="s">
        <v>968</v>
      </c>
      <c r="D5" s="22"/>
      <c r="E5" s="22" t="s">
        <v>10</v>
      </c>
      <c r="F5" s="22" t="s">
        <v>956</v>
      </c>
      <c r="G5" s="22" t="s">
        <v>12</v>
      </c>
      <c r="H5" s="22"/>
      <c r="I5" s="22" t="s">
        <v>13</v>
      </c>
    </row>
    <row r="6" spans="1:9" s="82" customFormat="1">
      <c r="A6" s="80" t="s">
        <v>8</v>
      </c>
      <c r="B6" s="80">
        <v>1224461</v>
      </c>
      <c r="C6" s="80" t="s">
        <v>954</v>
      </c>
      <c r="D6" s="80" t="s">
        <v>252</v>
      </c>
      <c r="E6" s="80" t="s">
        <v>30</v>
      </c>
      <c r="F6" s="80" t="s">
        <v>31</v>
      </c>
      <c r="G6" s="80" t="s">
        <v>32</v>
      </c>
      <c r="H6" s="80"/>
      <c r="I6" s="80" t="s">
        <v>13</v>
      </c>
    </row>
    <row r="7" spans="1:9" s="89" customFormat="1">
      <c r="A7" s="88" t="s">
        <v>8</v>
      </c>
      <c r="B7" s="88">
        <v>1241148</v>
      </c>
      <c r="C7" s="88" t="s">
        <v>960</v>
      </c>
      <c r="D7" s="88" t="s">
        <v>720</v>
      </c>
      <c r="E7" s="88" t="s">
        <v>34</v>
      </c>
      <c r="F7" s="88" t="s">
        <v>35</v>
      </c>
      <c r="G7" s="88" t="s">
        <v>36</v>
      </c>
      <c r="H7" s="88"/>
      <c r="I7" s="88" t="s">
        <v>13</v>
      </c>
    </row>
    <row r="8" spans="1:9" s="89" customFormat="1">
      <c r="A8" s="88" t="s">
        <v>8</v>
      </c>
      <c r="B8" s="88">
        <v>1241139</v>
      </c>
      <c r="C8" s="88" t="s">
        <v>958</v>
      </c>
      <c r="D8" s="88" t="s">
        <v>720</v>
      </c>
      <c r="E8" s="88" t="s">
        <v>173</v>
      </c>
      <c r="F8" s="88" t="s">
        <v>35</v>
      </c>
      <c r="G8" s="88" t="s">
        <v>36</v>
      </c>
      <c r="H8" s="88"/>
      <c r="I8" s="88" t="s">
        <v>13</v>
      </c>
    </row>
    <row r="9" spans="1:9" s="89" customFormat="1">
      <c r="A9" s="88" t="s">
        <v>8</v>
      </c>
      <c r="B9" s="88">
        <v>1224347</v>
      </c>
      <c r="C9" s="88" t="s">
        <v>965</v>
      </c>
      <c r="D9" s="88" t="s">
        <v>969</v>
      </c>
      <c r="E9" s="88" t="s">
        <v>42</v>
      </c>
      <c r="F9" s="88" t="s">
        <v>956</v>
      </c>
      <c r="G9" s="88" t="s">
        <v>966</v>
      </c>
      <c r="H9" s="88"/>
      <c r="I9" s="88" t="s">
        <v>13</v>
      </c>
    </row>
    <row r="10" spans="1:9" s="87" customFormat="1">
      <c r="A10" s="86" t="s">
        <v>8</v>
      </c>
      <c r="B10" s="86">
        <v>1224791</v>
      </c>
      <c r="C10" s="86" t="s">
        <v>962</v>
      </c>
      <c r="D10" s="86" t="s">
        <v>723</v>
      </c>
      <c r="E10" s="86" t="s">
        <v>24</v>
      </c>
      <c r="F10" s="86" t="s">
        <v>25</v>
      </c>
      <c r="G10" s="86" t="s">
        <v>26</v>
      </c>
      <c r="H10" s="86"/>
      <c r="I10" s="86" t="s">
        <v>13</v>
      </c>
    </row>
    <row r="11" spans="1:9" s="21" customFormat="1">
      <c r="A11" s="22" t="s">
        <v>8</v>
      </c>
      <c r="B11" s="22">
        <v>1224490</v>
      </c>
      <c r="C11" s="22" t="s">
        <v>955</v>
      </c>
      <c r="D11" s="22"/>
      <c r="E11" s="22" t="s">
        <v>19</v>
      </c>
      <c r="F11" s="22" t="s">
        <v>956</v>
      </c>
      <c r="G11" s="22" t="s">
        <v>22</v>
      </c>
      <c r="H11" s="22"/>
      <c r="I11" s="22" t="s">
        <v>13</v>
      </c>
    </row>
    <row r="12" spans="1:9" s="21" customFormat="1">
      <c r="A12" s="22" t="s">
        <v>8</v>
      </c>
      <c r="B12" s="22">
        <v>1224748</v>
      </c>
      <c r="C12" s="22" t="s">
        <v>957</v>
      </c>
      <c r="D12" s="22"/>
      <c r="E12" s="22" t="s">
        <v>19</v>
      </c>
      <c r="F12" s="22" t="s">
        <v>956</v>
      </c>
      <c r="G12" s="22" t="s">
        <v>58</v>
      </c>
      <c r="H12" s="22"/>
      <c r="I12" s="22" t="s">
        <v>13</v>
      </c>
    </row>
    <row r="13" spans="1:9" s="21" customFormat="1">
      <c r="A13" s="22" t="s">
        <v>8</v>
      </c>
      <c r="B13" s="22">
        <v>1224760</v>
      </c>
      <c r="C13" s="22" t="s">
        <v>959</v>
      </c>
      <c r="D13" s="22"/>
      <c r="E13" s="22" t="s">
        <v>19</v>
      </c>
      <c r="F13" s="22" t="s">
        <v>956</v>
      </c>
      <c r="G13" s="22" t="s">
        <v>62</v>
      </c>
      <c r="H13" s="22"/>
      <c r="I13" s="22" t="s">
        <v>13</v>
      </c>
    </row>
    <row r="14" spans="1:9" s="21" customFormat="1">
      <c r="A14" s="22" t="s">
        <v>8</v>
      </c>
      <c r="B14" s="22">
        <v>1224596</v>
      </c>
      <c r="C14" s="22" t="s">
        <v>964</v>
      </c>
      <c r="D14" s="22"/>
      <c r="E14" s="22" t="s">
        <v>19</v>
      </c>
      <c r="F14" s="22" t="s">
        <v>956</v>
      </c>
      <c r="G14" s="22" t="s">
        <v>20</v>
      </c>
      <c r="H14" s="22"/>
      <c r="I14" s="22" t="s">
        <v>13</v>
      </c>
    </row>
    <row r="18" spans="3:6">
      <c r="C18" t="s">
        <v>720</v>
      </c>
      <c r="D18" t="s">
        <v>1031</v>
      </c>
      <c r="E18" t="s">
        <v>723</v>
      </c>
      <c r="F18" t="s">
        <v>252</v>
      </c>
    </row>
    <row r="19" spans="3:6">
      <c r="C19">
        <f>C7+C8</f>
        <v>236.4</v>
      </c>
      <c r="D19">
        <v>51.41</v>
      </c>
      <c r="E19">
        <v>9.39</v>
      </c>
      <c r="F19">
        <v>31.5</v>
      </c>
    </row>
  </sheetData>
  <sortState ref="A2:I14">
    <sortCondition descending="1" ref="E1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G28" sqref="G28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.28515625" customWidth="1"/>
    <col min="5" max="5" width="23" bestFit="1" customWidth="1"/>
    <col min="6" max="6" width="63.42578125" bestFit="1" customWidth="1"/>
    <col min="7" max="7" width="60.85546875" bestFit="1" customWidth="1"/>
    <col min="8" max="8" width="17.42578125" bestFit="1" customWidth="1"/>
    <col min="9" max="9" width="18.85546875" bestFit="1" customWidth="1"/>
  </cols>
  <sheetData>
    <row r="1" spans="1:9">
      <c r="A1" s="71" t="s">
        <v>0</v>
      </c>
      <c r="B1" s="71" t="s">
        <v>1</v>
      </c>
      <c r="C1" s="71" t="s">
        <v>2</v>
      </c>
      <c r="D1" s="71"/>
      <c r="E1" s="71" t="s">
        <v>3</v>
      </c>
      <c r="F1" s="71" t="s">
        <v>4</v>
      </c>
      <c r="G1" s="71" t="s">
        <v>5</v>
      </c>
      <c r="H1" s="71" t="s">
        <v>6</v>
      </c>
      <c r="I1" s="71" t="s">
        <v>7</v>
      </c>
    </row>
    <row r="2" spans="1:9" s="21" customFormat="1">
      <c r="A2" s="22" t="s">
        <v>8</v>
      </c>
      <c r="B2" s="22">
        <v>1382734</v>
      </c>
      <c r="C2" s="22" t="s">
        <v>982</v>
      </c>
      <c r="D2" s="22"/>
      <c r="E2" s="22" t="s">
        <v>15</v>
      </c>
      <c r="F2" s="22" t="s">
        <v>971</v>
      </c>
      <c r="G2" s="22" t="s">
        <v>16</v>
      </c>
      <c r="H2" s="22" t="s">
        <v>17</v>
      </c>
      <c r="I2" s="22"/>
    </row>
    <row r="3" spans="1:9" s="21" customFormat="1">
      <c r="A3" s="22" t="s">
        <v>8</v>
      </c>
      <c r="B3" s="22">
        <v>1233080</v>
      </c>
      <c r="C3" s="22" t="s">
        <v>985</v>
      </c>
      <c r="D3" s="22"/>
      <c r="E3" s="22" t="s">
        <v>15</v>
      </c>
      <c r="F3" s="22" t="s">
        <v>971</v>
      </c>
      <c r="G3" s="22" t="s">
        <v>12</v>
      </c>
      <c r="H3" s="22"/>
      <c r="I3" s="22" t="s">
        <v>13</v>
      </c>
    </row>
    <row r="4" spans="1:9" s="21" customFormat="1">
      <c r="A4" s="22" t="s">
        <v>8</v>
      </c>
      <c r="B4" s="22">
        <v>1304104</v>
      </c>
      <c r="C4" s="22" t="s">
        <v>970</v>
      </c>
      <c r="D4" s="22"/>
      <c r="E4" s="22" t="s">
        <v>10</v>
      </c>
      <c r="F4" s="22" t="s">
        <v>971</v>
      </c>
      <c r="G4" s="22" t="s">
        <v>12</v>
      </c>
      <c r="H4" s="22"/>
      <c r="I4" s="22" t="s">
        <v>13</v>
      </c>
    </row>
    <row r="5" spans="1:9" s="21" customFormat="1">
      <c r="A5" s="22" t="s">
        <v>8</v>
      </c>
      <c r="B5" s="22">
        <v>1304121</v>
      </c>
      <c r="C5" s="22" t="s">
        <v>973</v>
      </c>
      <c r="D5" s="22"/>
      <c r="E5" s="22" t="s">
        <v>10</v>
      </c>
      <c r="F5" s="22" t="s">
        <v>95</v>
      </c>
      <c r="G5" s="22" t="s">
        <v>12</v>
      </c>
      <c r="H5" s="22"/>
      <c r="I5" s="22" t="s">
        <v>13</v>
      </c>
    </row>
    <row r="6" spans="1:9" s="84" customFormat="1">
      <c r="A6" s="83" t="s">
        <v>8</v>
      </c>
      <c r="B6" s="83">
        <v>1437506</v>
      </c>
      <c r="C6" s="83" t="s">
        <v>976</v>
      </c>
      <c r="D6" s="83" t="s">
        <v>253</v>
      </c>
      <c r="E6" s="83" t="s">
        <v>80</v>
      </c>
      <c r="F6" s="83" t="s">
        <v>610</v>
      </c>
      <c r="G6" s="83" t="s">
        <v>82</v>
      </c>
      <c r="H6" s="83"/>
      <c r="I6" s="83" t="s">
        <v>41</v>
      </c>
    </row>
    <row r="7" spans="1:9" s="84" customFormat="1">
      <c r="A7" s="83" t="s">
        <v>8</v>
      </c>
      <c r="B7" s="83">
        <v>1437505</v>
      </c>
      <c r="C7" s="83" t="s">
        <v>611</v>
      </c>
      <c r="D7" s="83" t="s">
        <v>253</v>
      </c>
      <c r="E7" s="83" t="s">
        <v>83</v>
      </c>
      <c r="F7" s="83" t="s">
        <v>610</v>
      </c>
      <c r="G7" s="83" t="s">
        <v>82</v>
      </c>
      <c r="H7" s="83"/>
      <c r="I7" s="83" t="s">
        <v>13</v>
      </c>
    </row>
    <row r="8" spans="1:9" s="84" customFormat="1">
      <c r="A8" s="83" t="s">
        <v>8</v>
      </c>
      <c r="B8" s="83">
        <v>1498977</v>
      </c>
      <c r="C8" s="83" t="s">
        <v>983</v>
      </c>
      <c r="D8" s="83" t="s">
        <v>253</v>
      </c>
      <c r="E8" s="83" t="s">
        <v>75</v>
      </c>
      <c r="F8" s="83" t="s">
        <v>76</v>
      </c>
      <c r="G8" s="83" t="s">
        <v>143</v>
      </c>
      <c r="H8" s="83"/>
      <c r="I8" s="83" t="s">
        <v>41</v>
      </c>
    </row>
    <row r="9" spans="1:9" s="84" customFormat="1">
      <c r="A9" s="83" t="s">
        <v>8</v>
      </c>
      <c r="B9" s="83">
        <v>1437504</v>
      </c>
      <c r="C9" s="83" t="s">
        <v>975</v>
      </c>
      <c r="D9" s="83" t="s">
        <v>253</v>
      </c>
      <c r="E9" s="83" t="s">
        <v>84</v>
      </c>
      <c r="F9" s="83" t="s">
        <v>610</v>
      </c>
      <c r="G9" s="83" t="s">
        <v>82</v>
      </c>
      <c r="H9" s="83"/>
      <c r="I9" s="83" t="s">
        <v>41</v>
      </c>
    </row>
    <row r="10" spans="1:9" s="21" customFormat="1">
      <c r="A10" s="22" t="s">
        <v>8</v>
      </c>
      <c r="B10" s="22">
        <v>1233576</v>
      </c>
      <c r="C10" s="22" t="s">
        <v>984</v>
      </c>
      <c r="D10" s="22"/>
      <c r="E10" s="22" t="s">
        <v>60</v>
      </c>
      <c r="F10" s="22" t="s">
        <v>971</v>
      </c>
      <c r="G10" s="22" t="s">
        <v>12</v>
      </c>
      <c r="H10" s="22"/>
      <c r="I10" s="22" t="s">
        <v>13</v>
      </c>
    </row>
    <row r="11" spans="1:9" s="79" customFormat="1">
      <c r="A11" s="77" t="s">
        <v>8</v>
      </c>
      <c r="B11" s="77">
        <v>1498932</v>
      </c>
      <c r="C11" s="77" t="s">
        <v>972</v>
      </c>
      <c r="D11" s="77" t="s">
        <v>721</v>
      </c>
      <c r="E11" s="77" t="s">
        <v>42</v>
      </c>
      <c r="F11" s="77" t="s">
        <v>43</v>
      </c>
      <c r="G11" s="77" t="s">
        <v>143</v>
      </c>
      <c r="H11" s="77"/>
      <c r="I11" s="77" t="s">
        <v>13</v>
      </c>
    </row>
    <row r="12" spans="1:9" s="79" customFormat="1">
      <c r="A12" s="77" t="s">
        <v>8</v>
      </c>
      <c r="B12" s="77">
        <v>1498939</v>
      </c>
      <c r="C12" s="77" t="s">
        <v>974</v>
      </c>
      <c r="D12" s="77" t="s">
        <v>721</v>
      </c>
      <c r="E12" s="77" t="s">
        <v>42</v>
      </c>
      <c r="F12" s="77" t="s">
        <v>43</v>
      </c>
      <c r="G12" s="77" t="s">
        <v>143</v>
      </c>
      <c r="H12" s="77"/>
      <c r="I12" s="77" t="s">
        <v>41</v>
      </c>
    </row>
    <row r="13" spans="1:9" s="79" customFormat="1">
      <c r="A13" s="77" t="s">
        <v>8</v>
      </c>
      <c r="B13" s="77">
        <v>1437507</v>
      </c>
      <c r="C13" s="77" t="s">
        <v>977</v>
      </c>
      <c r="D13" s="77" t="s">
        <v>808</v>
      </c>
      <c r="E13" s="77" t="s">
        <v>48</v>
      </c>
      <c r="F13" s="77" t="s">
        <v>49</v>
      </c>
      <c r="G13" s="77" t="s">
        <v>269</v>
      </c>
      <c r="H13" s="77"/>
      <c r="I13" s="77" t="s">
        <v>92</v>
      </c>
    </row>
    <row r="14" spans="1:9" s="87" customFormat="1">
      <c r="A14" s="86" t="s">
        <v>8</v>
      </c>
      <c r="B14" s="86">
        <v>1437512</v>
      </c>
      <c r="C14" s="86" t="s">
        <v>981</v>
      </c>
      <c r="D14" s="86" t="s">
        <v>723</v>
      </c>
      <c r="E14" s="86" t="s">
        <v>24</v>
      </c>
      <c r="F14" s="86" t="s">
        <v>57</v>
      </c>
      <c r="G14" s="86" t="s">
        <v>26</v>
      </c>
      <c r="H14" s="86"/>
      <c r="I14" s="86" t="s">
        <v>13</v>
      </c>
    </row>
    <row r="15" spans="1:9" s="21" customFormat="1">
      <c r="A15" s="22" t="s">
        <v>8</v>
      </c>
      <c r="B15" s="22">
        <v>1437508</v>
      </c>
      <c r="C15" s="22" t="s">
        <v>978</v>
      </c>
      <c r="D15" s="22"/>
      <c r="E15" s="22" t="s">
        <v>19</v>
      </c>
      <c r="F15" s="22" t="s">
        <v>971</v>
      </c>
      <c r="G15" s="22" t="s">
        <v>64</v>
      </c>
      <c r="H15" s="22"/>
      <c r="I15" s="22" t="s">
        <v>13</v>
      </c>
    </row>
    <row r="16" spans="1:9" s="21" customFormat="1">
      <c r="A16" s="22" t="s">
        <v>8</v>
      </c>
      <c r="B16" s="22">
        <v>1437509</v>
      </c>
      <c r="C16" s="22" t="s">
        <v>979</v>
      </c>
      <c r="D16" s="22"/>
      <c r="E16" s="22" t="s">
        <v>19</v>
      </c>
      <c r="F16" s="22" t="s">
        <v>971</v>
      </c>
      <c r="G16" s="22" t="s">
        <v>62</v>
      </c>
      <c r="H16" s="22"/>
      <c r="I16" s="22" t="s">
        <v>13</v>
      </c>
    </row>
    <row r="17" spans="1:9" s="21" customFormat="1">
      <c r="A17" s="22" t="s">
        <v>8</v>
      </c>
      <c r="B17" s="22">
        <v>1437511</v>
      </c>
      <c r="C17" s="22" t="s">
        <v>980</v>
      </c>
      <c r="D17" s="22"/>
      <c r="E17" s="22" t="s">
        <v>56</v>
      </c>
      <c r="F17" s="22" t="s">
        <v>971</v>
      </c>
      <c r="G17" s="22" t="s">
        <v>64</v>
      </c>
      <c r="H17" s="22"/>
      <c r="I17" s="22" t="s">
        <v>13</v>
      </c>
    </row>
    <row r="26" spans="1:9">
      <c r="D26" t="s">
        <v>253</v>
      </c>
      <c r="E26" t="s">
        <v>969</v>
      </c>
      <c r="F26" t="s">
        <v>808</v>
      </c>
      <c r="G26" t="s">
        <v>723</v>
      </c>
    </row>
    <row r="27" spans="1:9">
      <c r="D27">
        <f>C6+C7+C8+C9</f>
        <v>21.899000000000001</v>
      </c>
      <c r="E27">
        <f>C11+C12</f>
        <v>84.45</v>
      </c>
      <c r="F27">
        <v>1.95</v>
      </c>
      <c r="G27">
        <v>54.39</v>
      </c>
    </row>
    <row r="33" spans="4:4">
      <c r="D33" s="93"/>
    </row>
  </sheetData>
  <sortState ref="A2:I17">
    <sortCondition descending="1" ref="E1"/>
  </sortState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A41" sqref="A41"/>
    </sheetView>
  </sheetViews>
  <sheetFormatPr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58" bestFit="1" customWidth="1"/>
    <col min="6" max="6" width="60.85546875" bestFit="1" customWidth="1"/>
    <col min="7" max="7" width="17.42578125" bestFit="1" customWidth="1"/>
    <col min="8" max="8" width="18.85546875" bestFit="1" customWidth="1"/>
  </cols>
  <sheetData>
    <row r="1" spans="1:8">
      <c r="A1" s="72" t="s">
        <v>0</v>
      </c>
      <c r="B1" s="72" t="s">
        <v>1</v>
      </c>
      <c r="C1" s="72" t="s">
        <v>2</v>
      </c>
      <c r="D1" s="72" t="s">
        <v>3</v>
      </c>
      <c r="E1" s="72" t="s">
        <v>4</v>
      </c>
      <c r="F1" s="72" t="s">
        <v>5</v>
      </c>
      <c r="G1" s="72" t="s">
        <v>6</v>
      </c>
      <c r="H1" s="72" t="s">
        <v>7</v>
      </c>
    </row>
    <row r="2" spans="1:8" s="21" customFormat="1">
      <c r="A2" s="22" t="s">
        <v>8</v>
      </c>
      <c r="B2" s="22">
        <v>1486597</v>
      </c>
      <c r="C2" s="22" t="s">
        <v>986</v>
      </c>
      <c r="D2" s="22" t="s">
        <v>15</v>
      </c>
      <c r="E2" s="22" t="s">
        <v>25</v>
      </c>
      <c r="F2" s="22" t="s">
        <v>16</v>
      </c>
      <c r="G2" s="22" t="s">
        <v>17</v>
      </c>
      <c r="H2" s="22"/>
    </row>
    <row r="3" spans="1:8" s="21" customFormat="1">
      <c r="A3" s="22" t="s">
        <v>8</v>
      </c>
      <c r="B3" s="22">
        <v>1382737</v>
      </c>
      <c r="C3" s="22" t="s">
        <v>987</v>
      </c>
      <c r="D3" s="22" t="s">
        <v>15</v>
      </c>
      <c r="E3" s="22" t="s">
        <v>988</v>
      </c>
      <c r="F3" s="22" t="s">
        <v>16</v>
      </c>
      <c r="G3" s="22" t="s">
        <v>17</v>
      </c>
      <c r="H3" s="22"/>
    </row>
    <row r="4" spans="1:8" s="21" customFormat="1">
      <c r="A4" s="22" t="s">
        <v>8</v>
      </c>
      <c r="B4" s="22">
        <v>1284822</v>
      </c>
      <c r="C4" s="22" t="s">
        <v>989</v>
      </c>
      <c r="D4" s="22" t="s">
        <v>10</v>
      </c>
      <c r="E4" s="22" t="s">
        <v>988</v>
      </c>
      <c r="F4" s="22" t="s">
        <v>12</v>
      </c>
      <c r="G4" s="22"/>
      <c r="H4" s="22" t="s">
        <v>13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1"/>
  <sheetViews>
    <sheetView topLeftCell="B1" workbookViewId="0">
      <selection activeCell="D11" sqref="D11"/>
    </sheetView>
  </sheetViews>
  <sheetFormatPr defaultRowHeight="15"/>
  <cols>
    <col min="1" max="1" width="21" customWidth="1"/>
    <col min="2" max="2" width="12.42578125" bestFit="1" customWidth="1"/>
    <col min="3" max="3" width="23.28515625" bestFit="1" customWidth="1"/>
    <col min="4" max="5" width="13" customWidth="1"/>
    <col min="6" max="6" width="77.5703125" bestFit="1" customWidth="1"/>
    <col min="7" max="7" width="78.85546875" bestFit="1" customWidth="1"/>
    <col min="8" max="8" width="17.42578125" bestFit="1" customWidth="1"/>
    <col min="9" max="9" width="18.85546875" bestFit="1" customWidth="1"/>
  </cols>
  <sheetData>
    <row r="1" spans="1:9">
      <c r="A1" s="12" t="s">
        <v>0</v>
      </c>
      <c r="B1" s="12" t="s">
        <v>1</v>
      </c>
      <c r="C1" s="12" t="s">
        <v>2</v>
      </c>
      <c r="D1" s="12" t="s">
        <v>3</v>
      </c>
      <c r="E1" s="14"/>
      <c r="F1" s="12" t="s">
        <v>4</v>
      </c>
      <c r="G1" s="12" t="s">
        <v>5</v>
      </c>
      <c r="H1" s="12" t="s">
        <v>6</v>
      </c>
      <c r="I1" s="12" t="s">
        <v>7</v>
      </c>
    </row>
    <row r="2" spans="1:9" s="84" customFormat="1">
      <c r="A2" s="107" t="s">
        <v>8</v>
      </c>
      <c r="B2" s="107">
        <v>1328898</v>
      </c>
      <c r="C2" s="115">
        <v>0.623</v>
      </c>
      <c r="D2" s="107" t="s">
        <v>75</v>
      </c>
      <c r="E2" s="107" t="s">
        <v>253</v>
      </c>
      <c r="F2" s="107" t="s">
        <v>78</v>
      </c>
      <c r="G2" s="107" t="s">
        <v>79</v>
      </c>
      <c r="H2" s="107"/>
      <c r="I2" s="107" t="s">
        <v>41</v>
      </c>
    </row>
    <row r="3" spans="1:9" s="21" customFormat="1">
      <c r="A3" s="9" t="s">
        <v>8</v>
      </c>
      <c r="B3" s="9">
        <v>1320970</v>
      </c>
      <c r="C3" s="112">
        <v>7.84</v>
      </c>
      <c r="D3" s="9" t="s">
        <v>19</v>
      </c>
      <c r="E3" s="9"/>
      <c r="F3" s="9" t="s">
        <v>113</v>
      </c>
      <c r="G3" s="9" t="s">
        <v>64</v>
      </c>
      <c r="H3" s="9"/>
      <c r="I3" s="9" t="s">
        <v>13</v>
      </c>
    </row>
    <row r="4" spans="1:9" s="84" customFormat="1">
      <c r="A4" s="107" t="s">
        <v>8</v>
      </c>
      <c r="B4" s="107">
        <v>1320718</v>
      </c>
      <c r="C4" s="115">
        <v>6.09</v>
      </c>
      <c r="D4" s="107" t="s">
        <v>114</v>
      </c>
      <c r="E4" s="107" t="s">
        <v>253</v>
      </c>
      <c r="F4" s="107" t="s">
        <v>98</v>
      </c>
      <c r="G4" s="107" t="s">
        <v>99</v>
      </c>
      <c r="H4" s="107"/>
      <c r="I4" s="107" t="s">
        <v>13</v>
      </c>
    </row>
    <row r="5" spans="1:9" s="89" customFormat="1">
      <c r="A5" s="111" t="s">
        <v>8</v>
      </c>
      <c r="B5" s="111">
        <v>1319960</v>
      </c>
      <c r="C5" s="116" t="s">
        <v>115</v>
      </c>
      <c r="D5" s="111" t="s">
        <v>42</v>
      </c>
      <c r="E5" s="111" t="s">
        <v>1031</v>
      </c>
      <c r="F5" s="111" t="s">
        <v>108</v>
      </c>
      <c r="G5" s="111" t="s">
        <v>109</v>
      </c>
      <c r="H5" s="111"/>
      <c r="I5" s="111" t="s">
        <v>13</v>
      </c>
    </row>
    <row r="6" spans="1:9" s="84" customFormat="1">
      <c r="A6" s="107" t="s">
        <v>8</v>
      </c>
      <c r="B6" s="107">
        <v>1319977</v>
      </c>
      <c r="C6" s="115">
        <v>3.1349999999999998</v>
      </c>
      <c r="D6" s="107" t="s">
        <v>83</v>
      </c>
      <c r="E6" s="107" t="s">
        <v>253</v>
      </c>
      <c r="F6" s="107" t="s">
        <v>108</v>
      </c>
      <c r="G6" s="107" t="s">
        <v>109</v>
      </c>
      <c r="H6" s="107"/>
      <c r="I6" s="107" t="s">
        <v>41</v>
      </c>
    </row>
    <row r="7" spans="1:9" s="89" customFormat="1">
      <c r="A7" s="111" t="s">
        <v>8</v>
      </c>
      <c r="B7" s="111">
        <v>1320754</v>
      </c>
      <c r="C7" s="116" t="s">
        <v>116</v>
      </c>
      <c r="D7" s="111" t="s">
        <v>117</v>
      </c>
      <c r="E7" s="111" t="s">
        <v>724</v>
      </c>
      <c r="F7" s="111" t="s">
        <v>118</v>
      </c>
      <c r="G7" s="111" t="s">
        <v>119</v>
      </c>
      <c r="H7" s="111"/>
      <c r="I7" s="111" t="s">
        <v>120</v>
      </c>
    </row>
    <row r="8" spans="1:9" s="87" customFormat="1">
      <c r="A8" s="105" t="s">
        <v>8</v>
      </c>
      <c r="B8" s="105">
        <v>1321027</v>
      </c>
      <c r="C8" s="114">
        <v>28.02</v>
      </c>
      <c r="D8" s="105" t="s">
        <v>24</v>
      </c>
      <c r="E8" s="105" t="s">
        <v>723</v>
      </c>
      <c r="F8" s="105" t="s">
        <v>25</v>
      </c>
      <c r="G8" s="105" t="s">
        <v>26</v>
      </c>
      <c r="H8" s="105"/>
      <c r="I8" s="105" t="s">
        <v>13</v>
      </c>
    </row>
    <row r="9" spans="1:9" s="84" customFormat="1">
      <c r="A9" s="107" t="s">
        <v>8</v>
      </c>
      <c r="B9" s="107">
        <v>1320794</v>
      </c>
      <c r="C9" s="115">
        <v>0.25</v>
      </c>
      <c r="D9" s="107" t="s">
        <v>85</v>
      </c>
      <c r="E9" s="107" t="s">
        <v>253</v>
      </c>
      <c r="F9" s="107" t="s">
        <v>121</v>
      </c>
      <c r="G9" s="107" t="s">
        <v>122</v>
      </c>
      <c r="H9" s="107"/>
      <c r="I9" s="107" t="s">
        <v>41</v>
      </c>
    </row>
    <row r="10" spans="1:9" s="89" customFormat="1">
      <c r="A10" s="111" t="s">
        <v>8</v>
      </c>
      <c r="B10" s="111">
        <v>1320027</v>
      </c>
      <c r="C10" s="113">
        <v>2.02</v>
      </c>
      <c r="D10" s="111" t="s">
        <v>48</v>
      </c>
      <c r="E10" s="111" t="s">
        <v>808</v>
      </c>
      <c r="F10" s="111" t="s">
        <v>49</v>
      </c>
      <c r="G10" s="111" t="s">
        <v>123</v>
      </c>
      <c r="H10" s="111"/>
      <c r="I10" s="111" t="s">
        <v>92</v>
      </c>
    </row>
    <row r="11" spans="1:9" s="21" customFormat="1">
      <c r="A11" s="9" t="s">
        <v>8</v>
      </c>
      <c r="B11" s="9">
        <v>1321077</v>
      </c>
      <c r="C11" s="112">
        <v>13.5</v>
      </c>
      <c r="D11" s="9" t="s">
        <v>66</v>
      </c>
      <c r="E11" s="9"/>
      <c r="F11" s="9" t="s">
        <v>67</v>
      </c>
      <c r="G11" s="9" t="s">
        <v>12</v>
      </c>
      <c r="H11" s="9"/>
      <c r="I11" s="9" t="s">
        <v>13</v>
      </c>
    </row>
    <row r="12" spans="1:9" s="82" customFormat="1">
      <c r="A12" s="109" t="s">
        <v>8</v>
      </c>
      <c r="B12" s="109">
        <v>1320569</v>
      </c>
      <c r="C12" s="117">
        <v>0.2</v>
      </c>
      <c r="D12" s="109" t="s">
        <v>124</v>
      </c>
      <c r="E12" s="109" t="s">
        <v>252</v>
      </c>
      <c r="F12" s="109" t="s">
        <v>125</v>
      </c>
      <c r="G12" s="109" t="s">
        <v>126</v>
      </c>
      <c r="H12" s="109"/>
      <c r="I12" s="109" t="s">
        <v>41</v>
      </c>
    </row>
    <row r="13" spans="1:9" s="21" customFormat="1">
      <c r="A13" s="9" t="s">
        <v>8</v>
      </c>
      <c r="B13" s="9">
        <v>1320859</v>
      </c>
      <c r="C13" s="112" t="s">
        <v>127</v>
      </c>
      <c r="D13" s="9" t="s">
        <v>19</v>
      </c>
      <c r="E13" s="9"/>
      <c r="F13" s="9" t="s">
        <v>113</v>
      </c>
      <c r="G13" s="9" t="s">
        <v>20</v>
      </c>
      <c r="H13" s="9"/>
      <c r="I13" s="9" t="s">
        <v>13</v>
      </c>
    </row>
    <row r="14" spans="1:9" s="87" customFormat="1">
      <c r="A14" s="105" t="s">
        <v>8</v>
      </c>
      <c r="B14" s="105">
        <v>1491625</v>
      </c>
      <c r="C14" s="114">
        <v>1.3340000000000001</v>
      </c>
      <c r="D14" s="105" t="s">
        <v>55</v>
      </c>
      <c r="E14" s="105" t="s">
        <v>723</v>
      </c>
      <c r="F14" s="105" t="s">
        <v>128</v>
      </c>
      <c r="G14" s="105" t="s">
        <v>129</v>
      </c>
      <c r="H14" s="105"/>
      <c r="I14" s="105" t="s">
        <v>130</v>
      </c>
    </row>
    <row r="15" spans="1:9" s="21" customFormat="1">
      <c r="A15" s="9" t="s">
        <v>8</v>
      </c>
      <c r="B15" s="9">
        <v>1320878</v>
      </c>
      <c r="C15" s="112" t="s">
        <v>131</v>
      </c>
      <c r="D15" s="9" t="s">
        <v>19</v>
      </c>
      <c r="E15" s="9"/>
      <c r="F15" s="9" t="s">
        <v>113</v>
      </c>
      <c r="G15" s="9" t="s">
        <v>58</v>
      </c>
      <c r="H15" s="9"/>
      <c r="I15" s="9" t="s">
        <v>13</v>
      </c>
    </row>
    <row r="16" spans="1:9" s="89" customFormat="1">
      <c r="A16" s="111" t="s">
        <v>8</v>
      </c>
      <c r="B16" s="111">
        <v>1326258</v>
      </c>
      <c r="C16" s="113">
        <v>1.36</v>
      </c>
      <c r="D16" s="111" t="s">
        <v>48</v>
      </c>
      <c r="E16" s="111" t="s">
        <v>808</v>
      </c>
      <c r="F16" s="111" t="s">
        <v>49</v>
      </c>
      <c r="G16" s="111" t="s">
        <v>112</v>
      </c>
      <c r="H16" s="111"/>
      <c r="I16" s="111" t="s">
        <v>92</v>
      </c>
    </row>
    <row r="17" spans="1:9" s="21" customFormat="1">
      <c r="A17" s="9" t="s">
        <v>8</v>
      </c>
      <c r="B17" s="9">
        <v>1186512</v>
      </c>
      <c r="C17" s="112" t="s">
        <v>132</v>
      </c>
      <c r="D17" s="9" t="s">
        <v>15</v>
      </c>
      <c r="E17" s="9"/>
      <c r="F17" s="9" t="s">
        <v>113</v>
      </c>
      <c r="G17" s="9" t="s">
        <v>28</v>
      </c>
      <c r="H17" s="9"/>
      <c r="I17" s="9" t="s">
        <v>13</v>
      </c>
    </row>
    <row r="18" spans="1:9" s="21" customFormat="1">
      <c r="A18" s="9" t="s">
        <v>8</v>
      </c>
      <c r="B18" s="9">
        <v>1320916</v>
      </c>
      <c r="C18" s="112" t="s">
        <v>133</v>
      </c>
      <c r="D18" s="9" t="s">
        <v>19</v>
      </c>
      <c r="E18" s="9"/>
      <c r="F18" s="9" t="s">
        <v>113</v>
      </c>
      <c r="G18" s="9" t="s">
        <v>62</v>
      </c>
      <c r="H18" s="9"/>
      <c r="I18" s="9" t="s">
        <v>13</v>
      </c>
    </row>
    <row r="19" spans="1:9" s="21" customFormat="1">
      <c r="A19" s="9" t="s">
        <v>8</v>
      </c>
      <c r="B19" s="9">
        <v>1320949</v>
      </c>
      <c r="C19" s="112">
        <v>129.18</v>
      </c>
      <c r="D19" s="9" t="s">
        <v>19</v>
      </c>
      <c r="E19" s="9"/>
      <c r="F19" s="9" t="s">
        <v>113</v>
      </c>
      <c r="G19" s="9" t="s">
        <v>22</v>
      </c>
      <c r="H19" s="9"/>
      <c r="I19" s="9" t="s">
        <v>13</v>
      </c>
    </row>
    <row r="20" spans="1:9" s="89" customFormat="1">
      <c r="A20" s="111" t="s">
        <v>8</v>
      </c>
      <c r="B20" s="111">
        <v>1319935</v>
      </c>
      <c r="C20" s="116" t="s">
        <v>134</v>
      </c>
      <c r="D20" s="111" t="s">
        <v>87</v>
      </c>
      <c r="E20" s="111" t="s">
        <v>720</v>
      </c>
      <c r="F20" s="111" t="s">
        <v>113</v>
      </c>
      <c r="G20" s="111" t="s">
        <v>135</v>
      </c>
      <c r="H20" s="111"/>
      <c r="I20" s="111" t="s">
        <v>13</v>
      </c>
    </row>
    <row r="23" spans="1:9">
      <c r="C23">
        <f>SUM(C2,C4,C6,C8,C9,C10,C12,C14,C16)</f>
        <v>43.032000000000004</v>
      </c>
    </row>
    <row r="24" spans="1:9">
      <c r="D24" t="s">
        <v>723</v>
      </c>
      <c r="F24" t="s">
        <v>808</v>
      </c>
      <c r="G24" t="s">
        <v>1031</v>
      </c>
      <c r="H24" t="s">
        <v>724</v>
      </c>
      <c r="I24" t="s">
        <v>720</v>
      </c>
    </row>
    <row r="25" spans="1:9">
      <c r="D25">
        <f>C8+C14</f>
        <v>29.353999999999999</v>
      </c>
      <c r="F25">
        <f>SUM(C10+C16)</f>
        <v>3.38</v>
      </c>
      <c r="G25">
        <v>36.396000000000001</v>
      </c>
      <c r="H25">
        <v>3.1230000000000002</v>
      </c>
      <c r="I25">
        <v>2592</v>
      </c>
    </row>
    <row r="27" spans="1:9">
      <c r="F27" t="s">
        <v>252</v>
      </c>
    </row>
    <row r="28" spans="1:9">
      <c r="F28">
        <v>0.2</v>
      </c>
    </row>
    <row r="30" spans="1:9">
      <c r="F30" t="s">
        <v>253</v>
      </c>
    </row>
    <row r="31" spans="1:9">
      <c r="F31">
        <f>C2+C4+C6+C9</f>
        <v>10.097999999999999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1049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5" sqref="D5"/>
    </sheetView>
  </sheetViews>
  <sheetFormatPr defaultColWidth="8.140625" defaultRowHeight="15"/>
  <cols>
    <col min="1" max="1" width="52" bestFit="1" customWidth="1"/>
    <col min="2" max="2" width="12.42578125" bestFit="1" customWidth="1"/>
    <col min="3" max="3" width="23.28515625" bestFit="1" customWidth="1"/>
    <col min="4" max="4" width="23" bestFit="1" customWidth="1"/>
    <col min="5" max="5" width="23" customWidth="1"/>
    <col min="6" max="6" width="58" bestFit="1" customWidth="1"/>
    <col min="7" max="7" width="78.85546875" bestFit="1" customWidth="1"/>
    <col min="8" max="8" width="17.42578125" bestFit="1" customWidth="1"/>
    <col min="9" max="9" width="18.85546875" bestFit="1" customWidth="1"/>
    <col min="10" max="10" width="19.28515625" bestFit="1" customWidth="1"/>
  </cols>
  <sheetData>
    <row r="1" spans="1:10">
      <c r="A1" s="14" t="s">
        <v>0</v>
      </c>
      <c r="B1" s="14" t="s">
        <v>1</v>
      </c>
      <c r="C1" s="14" t="s">
        <v>2</v>
      </c>
      <c r="D1" s="14" t="s">
        <v>3</v>
      </c>
      <c r="E1" s="14"/>
      <c r="F1" s="14" t="s">
        <v>4</v>
      </c>
      <c r="G1" s="14" t="s">
        <v>5</v>
      </c>
      <c r="H1" s="14" t="s">
        <v>6</v>
      </c>
      <c r="I1" s="14" t="s">
        <v>7</v>
      </c>
      <c r="J1" s="13"/>
    </row>
    <row r="2" spans="1:10" s="89" customFormat="1">
      <c r="A2" s="111" t="s">
        <v>8</v>
      </c>
      <c r="B2" s="111">
        <v>1486852</v>
      </c>
      <c r="C2" s="111" t="s">
        <v>136</v>
      </c>
      <c r="D2" s="111" t="s">
        <v>87</v>
      </c>
      <c r="E2" s="111" t="s">
        <v>720</v>
      </c>
      <c r="F2" s="111" t="s">
        <v>25</v>
      </c>
      <c r="G2" s="111" t="s">
        <v>137</v>
      </c>
      <c r="H2" s="111"/>
      <c r="I2" s="111" t="s">
        <v>13</v>
      </c>
      <c r="J2" s="111"/>
    </row>
    <row r="3" spans="1:10" s="21" customFormat="1">
      <c r="A3" s="9" t="s">
        <v>8</v>
      </c>
      <c r="B3" s="9">
        <v>1298221</v>
      </c>
      <c r="C3" s="9" t="s">
        <v>138</v>
      </c>
      <c r="D3" s="9" t="s">
        <v>10</v>
      </c>
      <c r="E3" s="9"/>
      <c r="F3" s="9" t="s">
        <v>139</v>
      </c>
      <c r="G3" s="9" t="s">
        <v>12</v>
      </c>
      <c r="H3" s="9"/>
      <c r="I3" s="9" t="s">
        <v>13</v>
      </c>
      <c r="J3" s="9" t="s">
        <v>140</v>
      </c>
    </row>
    <row r="4" spans="1:10" s="21" customFormat="1">
      <c r="A4" s="9" t="s">
        <v>8</v>
      </c>
      <c r="B4" s="9">
        <v>1486638</v>
      </c>
      <c r="C4" s="9" t="s">
        <v>141</v>
      </c>
      <c r="D4" s="9" t="s">
        <v>19</v>
      </c>
      <c r="E4" s="9"/>
      <c r="F4" s="9" t="s">
        <v>142</v>
      </c>
      <c r="G4" s="9" t="s">
        <v>64</v>
      </c>
      <c r="H4" s="9"/>
      <c r="I4" s="9" t="s">
        <v>13</v>
      </c>
      <c r="J4" s="9"/>
    </row>
    <row r="5" spans="1:10" s="21" customFormat="1">
      <c r="A5" s="9" t="s">
        <v>8</v>
      </c>
      <c r="B5" s="9">
        <v>1486702</v>
      </c>
      <c r="C5" s="9">
        <v>22.4</v>
      </c>
      <c r="D5" s="9" t="s">
        <v>66</v>
      </c>
      <c r="E5" s="9"/>
      <c r="F5" s="9" t="s">
        <v>67</v>
      </c>
      <c r="G5" s="9" t="s">
        <v>143</v>
      </c>
      <c r="H5" s="9"/>
      <c r="I5" s="9" t="s">
        <v>13</v>
      </c>
      <c r="J5" s="9"/>
    </row>
    <row r="6" spans="1:10" s="89" customFormat="1">
      <c r="A6" s="111" t="s">
        <v>8</v>
      </c>
      <c r="B6" s="111">
        <v>1486966</v>
      </c>
      <c r="C6" s="111" t="s">
        <v>144</v>
      </c>
      <c r="D6" s="111" t="s">
        <v>145</v>
      </c>
      <c r="E6" s="111" t="s">
        <v>720</v>
      </c>
      <c r="F6" s="111" t="s">
        <v>146</v>
      </c>
      <c r="G6" s="111" t="s">
        <v>147</v>
      </c>
      <c r="H6" s="111"/>
      <c r="I6" s="111" t="s">
        <v>13</v>
      </c>
      <c r="J6" s="111"/>
    </row>
    <row r="7" spans="1:10" s="89" customFormat="1">
      <c r="A7" s="111" t="s">
        <v>8</v>
      </c>
      <c r="B7" s="111">
        <v>1486977</v>
      </c>
      <c r="C7" s="111" t="s">
        <v>148</v>
      </c>
      <c r="D7" s="111" t="s">
        <v>149</v>
      </c>
      <c r="E7" s="111" t="s">
        <v>720</v>
      </c>
      <c r="F7" s="111" t="s">
        <v>146</v>
      </c>
      <c r="G7" s="111" t="s">
        <v>147</v>
      </c>
      <c r="H7" s="111"/>
      <c r="I7" s="111" t="s">
        <v>37</v>
      </c>
      <c r="J7" s="111"/>
    </row>
    <row r="8" spans="1:10" s="21" customFormat="1">
      <c r="A8" s="9" t="s">
        <v>8</v>
      </c>
      <c r="B8" s="9">
        <v>1382805</v>
      </c>
      <c r="C8" s="9" t="s">
        <v>150</v>
      </c>
      <c r="D8" s="9" t="s">
        <v>15</v>
      </c>
      <c r="E8" s="9"/>
      <c r="F8" s="9" t="s">
        <v>151</v>
      </c>
      <c r="G8" s="9" t="s">
        <v>16</v>
      </c>
      <c r="H8" s="9" t="s">
        <v>17</v>
      </c>
      <c r="I8" s="9"/>
      <c r="J8" s="9"/>
    </row>
    <row r="9" spans="1:10" s="21" customFormat="1">
      <c r="A9" s="9" t="s">
        <v>8</v>
      </c>
      <c r="B9" s="9">
        <v>1298088</v>
      </c>
      <c r="C9" s="9" t="s">
        <v>152</v>
      </c>
      <c r="D9" s="9" t="s">
        <v>10</v>
      </c>
      <c r="E9" s="9"/>
      <c r="F9" s="9" t="s">
        <v>25</v>
      </c>
      <c r="G9" s="9" t="s">
        <v>12</v>
      </c>
      <c r="H9" s="9"/>
      <c r="I9" s="9" t="s">
        <v>13</v>
      </c>
      <c r="J9" s="9"/>
    </row>
    <row r="10" spans="1:10" s="21" customFormat="1">
      <c r="A10" s="9" t="s">
        <v>8</v>
      </c>
      <c r="B10" s="9">
        <v>1186526</v>
      </c>
      <c r="C10" s="9" t="s">
        <v>153</v>
      </c>
      <c r="D10" s="9" t="s">
        <v>15</v>
      </c>
      <c r="E10" s="9"/>
      <c r="F10" s="9" t="s">
        <v>142</v>
      </c>
      <c r="G10" s="9" t="s">
        <v>28</v>
      </c>
      <c r="H10" s="9"/>
      <c r="I10" s="9" t="s">
        <v>13</v>
      </c>
      <c r="J10" s="9"/>
    </row>
    <row r="11" spans="1:10" s="89" customFormat="1">
      <c r="A11" s="111" t="s">
        <v>8</v>
      </c>
      <c r="B11" s="111">
        <v>1486830</v>
      </c>
      <c r="C11" s="118">
        <v>1524.328</v>
      </c>
      <c r="D11" s="111" t="s">
        <v>154</v>
      </c>
      <c r="E11" s="111" t="s">
        <v>1035</v>
      </c>
      <c r="F11" s="111" t="s">
        <v>128</v>
      </c>
      <c r="G11" s="111" t="s">
        <v>129</v>
      </c>
      <c r="H11" s="111"/>
      <c r="I11" s="111" t="s">
        <v>13</v>
      </c>
      <c r="J11" s="111"/>
    </row>
    <row r="12" spans="1:10" s="21" customFormat="1">
      <c r="A12" s="9" t="s">
        <v>8</v>
      </c>
      <c r="B12" s="9">
        <v>1382128</v>
      </c>
      <c r="C12" s="9" t="s">
        <v>155</v>
      </c>
      <c r="D12" s="9" t="s">
        <v>15</v>
      </c>
      <c r="E12" s="9"/>
      <c r="F12" s="9" t="s">
        <v>142</v>
      </c>
      <c r="G12" s="9" t="s">
        <v>16</v>
      </c>
      <c r="H12" s="9" t="s">
        <v>17</v>
      </c>
      <c r="I12" s="9"/>
      <c r="J12" s="9"/>
    </row>
    <row r="13" spans="1:10" s="21" customFormat="1">
      <c r="A13" s="9" t="s">
        <v>8</v>
      </c>
      <c r="B13" s="9">
        <v>1386227</v>
      </c>
      <c r="C13" s="9" t="s">
        <v>156</v>
      </c>
      <c r="D13" s="9" t="s">
        <v>15</v>
      </c>
      <c r="E13" s="9"/>
      <c r="F13" s="9" t="s">
        <v>25</v>
      </c>
      <c r="G13" s="9" t="s">
        <v>16</v>
      </c>
      <c r="H13" s="9" t="s">
        <v>17</v>
      </c>
      <c r="I13" s="9"/>
      <c r="J13" s="9"/>
    </row>
    <row r="14" spans="1:10" s="21" customFormat="1">
      <c r="A14" s="9" t="s">
        <v>8</v>
      </c>
      <c r="B14" s="9">
        <v>1486842</v>
      </c>
      <c r="C14" s="9" t="s">
        <v>157</v>
      </c>
      <c r="D14" s="9" t="s">
        <v>19</v>
      </c>
      <c r="E14" s="9"/>
      <c r="F14" s="9" t="s">
        <v>25</v>
      </c>
      <c r="G14" s="9" t="s">
        <v>64</v>
      </c>
      <c r="H14" s="9"/>
      <c r="I14" s="9" t="s">
        <v>13</v>
      </c>
      <c r="J14" s="9"/>
    </row>
    <row r="15" spans="1:10" s="87" customFormat="1">
      <c r="A15" s="105" t="s">
        <v>8</v>
      </c>
      <c r="B15" s="105">
        <v>1486845</v>
      </c>
      <c r="C15" s="106">
        <v>10.33</v>
      </c>
      <c r="D15" s="105" t="s">
        <v>24</v>
      </c>
      <c r="E15" s="105" t="s">
        <v>723</v>
      </c>
      <c r="F15" s="105" t="s">
        <v>25</v>
      </c>
      <c r="G15" s="105" t="s">
        <v>26</v>
      </c>
      <c r="H15" s="105"/>
      <c r="I15" s="105" t="s">
        <v>13</v>
      </c>
      <c r="J15" s="105"/>
    </row>
    <row r="17" spans="1:4">
      <c r="C17">
        <v>1</v>
      </c>
    </row>
    <row r="19" spans="1:4">
      <c r="C19" s="15">
        <f>SUM(C11,C15)</f>
        <v>1534.6579999999999</v>
      </c>
      <c r="D19" t="s">
        <v>259</v>
      </c>
    </row>
    <row r="21" spans="1:4">
      <c r="C21" s="119" t="s">
        <v>1026</v>
      </c>
      <c r="D21">
        <f>C2+C6+C7</f>
        <v>486.65999999999997</v>
      </c>
    </row>
    <row r="24" spans="1:4">
      <c r="A24" t="s">
        <v>720</v>
      </c>
      <c r="B24">
        <f>C2+C6+C7</f>
        <v>486.65999999999997</v>
      </c>
    </row>
    <row r="25" spans="1:4">
      <c r="A25" t="s">
        <v>723</v>
      </c>
      <c r="B25">
        <v>10.33</v>
      </c>
    </row>
    <row r="26" spans="1:4">
      <c r="A26" t="s">
        <v>1031</v>
      </c>
      <c r="B26">
        <v>1.524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73FD603B75A419861FB9BF24E2759" ma:contentTypeVersion="5" ma:contentTypeDescription="Create a new document." ma:contentTypeScope="" ma:versionID="cde97acf95a49d1a41359f4fb4fc895f">
  <xsd:schema xmlns:xsd="http://www.w3.org/2001/XMLSchema" xmlns:xs="http://www.w3.org/2001/XMLSchema" xmlns:p="http://schemas.microsoft.com/office/2006/metadata/properties" xmlns:ns3="e2dc845b-60ac-4060-ad51-6c8d71b6d630" xmlns:ns4="95165e92-2351-48fa-9336-4b56907fa291" targetNamespace="http://schemas.microsoft.com/office/2006/metadata/properties" ma:root="true" ma:fieldsID="c739e7f79201dbd6c644c13adafc178d" ns3:_="" ns4:_="">
    <xsd:import namespace="e2dc845b-60ac-4060-ad51-6c8d71b6d630"/>
    <xsd:import namespace="95165e92-2351-48fa-9336-4b56907fa29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c845b-60ac-4060-ad51-6c8d71b6d6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65e92-2351-48fa-9336-4b56907fa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C7164-1393-4725-8925-84FF1EFEC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c845b-60ac-4060-ad51-6c8d71b6d630"/>
    <ds:schemaRef ds:uri="95165e92-2351-48fa-9336-4b56907fa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93BB1-6759-43A6-AB7B-1196F0D5D30E}">
  <ds:schemaRefs>
    <ds:schemaRef ds:uri="http://schemas.microsoft.com/office/2006/documentManagement/types"/>
    <ds:schemaRef ds:uri="http://schemas.microsoft.com/office/2006/metadata/properties"/>
    <ds:schemaRef ds:uri="95165e92-2351-48fa-9336-4b56907fa291"/>
    <ds:schemaRef ds:uri="e2dc845b-60ac-4060-ad51-6c8d71b6d63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A4DBF0D-46E6-4C02-9972-D00D79AF3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65</vt:i4>
      </vt:variant>
      <vt:variant>
        <vt:lpstr>Περιοχές με ονόματα</vt:lpstr>
      </vt:variant>
      <vt:variant>
        <vt:i4>1</vt:i4>
      </vt:variant>
    </vt:vector>
  </HeadingPairs>
  <TitlesOfParts>
    <vt:vector size="66" baseType="lpstr">
      <vt:lpstr>Δ. ΑΓ. ΒΑΡΒΑΡΑΣ</vt:lpstr>
      <vt:lpstr>Δ. ΑΓ. ΠΑΡΑΣΚΕΥΗΣ</vt:lpstr>
      <vt:lpstr>Δ. ΑΓ. ΔΗΜΗΤΡΙΟΥ</vt:lpstr>
      <vt:lpstr>Δ. ΑΓΙΩΝ ΑΝΑΡΓΥΡΩΝ - ΚΑΜΑΤΕΡΟΥ</vt:lpstr>
      <vt:lpstr>Δ. ΑΓΚΙΣΤΡΙΟΥ</vt:lpstr>
      <vt:lpstr>Δ. ΑΘΗΝΑΙΩΝ</vt:lpstr>
      <vt:lpstr>Δ. ΑΙΓΑΛΕΩ</vt:lpstr>
      <vt:lpstr>Δ.ΑΙΓΙΝΑΣ</vt:lpstr>
      <vt:lpstr>Δ. ΑΛΙΜΟΥ</vt:lpstr>
      <vt:lpstr>Δ. ΑΜΑΡΟΥΣΙΟΥ</vt:lpstr>
      <vt:lpstr>Δ. ΑΣΠΡΟΠΥΡΓΟΥ</vt:lpstr>
      <vt:lpstr>Δ. ΑΧΑΡΝΩΝ</vt:lpstr>
      <vt:lpstr>Δ. ΒΑΡΗΣ ΒΟΥΛΑΣ ΒΟΥΛΙΑΓ.</vt:lpstr>
      <vt:lpstr>Δ. ΒΡΙΛΗΣΣΙΩΝ</vt:lpstr>
      <vt:lpstr>Δ. ΒΥΡΩΝΑ</vt:lpstr>
      <vt:lpstr>Δ. ΓΑΛΑΤΣΙΟΥ</vt:lpstr>
      <vt:lpstr>Δ. ΓΛΥΦΑΔΑΣ</vt:lpstr>
      <vt:lpstr>Δ. ΔΑΦΝΗΣ ΥΜΗΤΤΟΥ</vt:lpstr>
      <vt:lpstr>Δ. ΔΙΟΝΥΣΟΥ</vt:lpstr>
      <vt:lpstr>Δ. ΕΛΕΥΣΙΝΑΣ</vt:lpstr>
      <vt:lpstr>Δ. Ελληνικού - Αργυρούπολης</vt:lpstr>
      <vt:lpstr>ΔΗΜΟΣ ΖΩΓΡΑΦΟΥ</vt:lpstr>
      <vt:lpstr>Δ. Ηλιούπολης</vt:lpstr>
      <vt:lpstr>Δ. Ηρακλείου</vt:lpstr>
      <vt:lpstr>Δ. Ιλίου</vt:lpstr>
      <vt:lpstr>Δ. ΚΑΙΣΑΡΙΑΝΗΣ</vt:lpstr>
      <vt:lpstr>Δ. ΚΑΛΛΙΘΕΑΣ</vt:lpstr>
      <vt:lpstr>Δ. ΚΕΡΑΤΣΙΝΙΟΥ ΔΡΑΠΕΤΣΩΝΑΣ</vt:lpstr>
      <vt:lpstr>ΔΗΜΟΣ ΚΗΦΙΣΙΑΣ</vt:lpstr>
      <vt:lpstr>Δ. ΚΟΡΥΔΑΛΛΟΥ</vt:lpstr>
      <vt:lpstr>Δ. Κρωπίας</vt:lpstr>
      <vt:lpstr>Δ. Κυθήρων</vt:lpstr>
      <vt:lpstr>Δ. Λαυρεωτικής</vt:lpstr>
      <vt:lpstr>Δ. ΛΥΚΟΒΡΥΣΗΣ-ΠΕΥΚΗΣ</vt:lpstr>
      <vt:lpstr>Δ. ΜΑΡΑΘΩΝΟΣ</vt:lpstr>
      <vt:lpstr>Δ. ΜΑΡΚΟΠΟΥΛΟΥ ΜΕΣΟΓΑΙΑΣ</vt:lpstr>
      <vt:lpstr>Δ. ΜΕΓΑΡΕΩΝ</vt:lpstr>
      <vt:lpstr>Δ. ΜΕΤΑΜΟΡΦΩΣΗΣ</vt:lpstr>
      <vt:lpstr>Δ. ΜΟΣΧΑΤΟΥ ΤΑΥΡΟΥ</vt:lpstr>
      <vt:lpstr>Δ. Ν. ΙΩΝΙΑΣ</vt:lpstr>
      <vt:lpstr>Δ. Ν. ΣΜΥΡΝΗΣ</vt:lpstr>
      <vt:lpstr>Δ. Ν. ΦΙΛΑΔΕΛΦΕΙΑΣ - Ν. ΧΑΛΚΗΔ.</vt:lpstr>
      <vt:lpstr>Δ. ΝΙΚΑΙΑΣ ΡΕΝΤΗ</vt:lpstr>
      <vt:lpstr>Δ. ΠΑΙΑΝΙΑΣ</vt:lpstr>
      <vt:lpstr>Δ. ΠΑΛΑΙΟΥ ΦΑΛΗΡΟΥ</vt:lpstr>
      <vt:lpstr>Δ. ΠΑΛΛΗΝΗΣ</vt:lpstr>
      <vt:lpstr>Δ. ΠΑΠΑΓΟΥ ΧΟΛΑΡΓΟΥ</vt:lpstr>
      <vt:lpstr>Δ. ΠΕΙΡΑΙΑ</vt:lpstr>
      <vt:lpstr>Δ. ΠΕΝΤΕΛΗΣ</vt:lpstr>
      <vt:lpstr>Δ. ΠΕΡΑΜΑΤΟΣ</vt:lpstr>
      <vt:lpstr>Δ. ΠΕΡΙΣΤΕΡΙΟΥ</vt:lpstr>
      <vt:lpstr>Δ. ΠΕΤΡΟΥΠΟΛΗΣ</vt:lpstr>
      <vt:lpstr>Δ. ΠΟΡΟΥ</vt:lpstr>
      <vt:lpstr>Δ. ΡΑΦΗΝΑΣ-ΠΙΚΕΡΜΙΟΥ</vt:lpstr>
      <vt:lpstr>Δ. ΣΑΛΑΜΙΝΑΣ</vt:lpstr>
      <vt:lpstr>Δ. ΣΑΡΩΝΙΚΟΥ</vt:lpstr>
      <vt:lpstr>Δ. ΣΠΑΤΩΝ - ΑΡΤΕΜΙΔΑΣ</vt:lpstr>
      <vt:lpstr>Δ. ΣΠΕΤΣΩΝ</vt:lpstr>
      <vt:lpstr>Δ. ΥΔΡΑΣ</vt:lpstr>
      <vt:lpstr>Δ. ΦΙΛΟΘΕΗΣ-ΨΥΧΙΚΟΥ</vt:lpstr>
      <vt:lpstr>Δ. ΦΥΛΗΣ</vt:lpstr>
      <vt:lpstr>Δ. ΧΑΪΔΑΡΙΟΥ</vt:lpstr>
      <vt:lpstr>Δ. ΧΑΛΑΝΔΡΙΟΥ</vt:lpstr>
      <vt:lpstr>Δ. ΩΡΩΠΟΥ</vt:lpstr>
      <vt:lpstr>Φύλλο1</vt:lpstr>
      <vt:lpstr>'Δ. ΒΑΡΗΣ ΒΟΥΛΑΣ ΒΟΥΛΙΑΓ.'!Print_Area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Καραλιώτας Χρήστος</dc:creator>
  <cp:lastModifiedBy>tzitzifa</cp:lastModifiedBy>
  <cp:lastPrinted>2020-09-21T06:17:44Z</cp:lastPrinted>
  <dcterms:created xsi:type="dcterms:W3CDTF">2020-09-14T08:36:53Z</dcterms:created>
  <dcterms:modified xsi:type="dcterms:W3CDTF">2020-10-07T11:09:06Z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0x01010033C73FD603B75A419861FB9BF24E2759</vt:lpwstr>
  </property>
</Properties>
</file>