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ouvaletas\Downloads\_Statistics\"/>
    </mc:Choice>
  </mc:AlternateContent>
  <xr:revisionPtr revIDLastSave="0" documentId="13_ncr:1_{EC92CA30-5C02-4407-9E9C-B8941F9D958E}" xr6:coauthVersionLast="47" xr6:coauthVersionMax="47" xr10:uidLastSave="{00000000-0000-0000-0000-000000000000}"/>
  <bookViews>
    <workbookView xWindow="-120" yWindow="-120" windowWidth="29040" windowHeight="15840" activeTab="17" xr2:uid="{00000000-000D-0000-FFFF-FFFF00000000}"/>
  </bookViews>
  <sheets>
    <sheet name="1" sheetId="3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12" sheetId="15" r:id="rId12"/>
    <sheet name="Alpha Green" sheetId="16" r:id="rId13"/>
    <sheet name="WATT" sheetId="17" r:id="rId14"/>
    <sheet name="ΑΣΑ" sheetId="19" r:id="rId15"/>
    <sheet name="ΕΛΕΥΣΙΝΑ" sheetId="20" r:id="rId16"/>
    <sheet name="ΚΟΡΩΠΙ" sheetId="21" r:id="rId17"/>
    <sheet name="Final" sheetId="23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23" l="1"/>
  <c r="M7" i="23"/>
  <c r="M8" i="23"/>
  <c r="M71" i="23" s="1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M69" i="23"/>
  <c r="M70" i="23"/>
  <c r="L6" i="23"/>
  <c r="L7" i="23"/>
  <c r="L8" i="23"/>
  <c r="L9" i="23"/>
  <c r="L10" i="23"/>
  <c r="L71" i="23" s="1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M5" i="23"/>
  <c r="L5" i="23"/>
  <c r="K71" i="23"/>
  <c r="J71" i="23"/>
  <c r="I71" i="23"/>
  <c r="H71" i="23"/>
  <c r="G71" i="23"/>
  <c r="F71" i="23"/>
  <c r="E71" i="23"/>
  <c r="D71" i="23"/>
  <c r="C71" i="23"/>
  <c r="B71" i="23"/>
  <c r="Y68" i="20"/>
  <c r="Y63" i="20"/>
  <c r="Y57" i="20"/>
  <c r="Y55" i="20"/>
  <c r="Y52" i="20"/>
  <c r="Y48" i="20"/>
  <c r="Y47" i="20"/>
  <c r="Y44" i="20"/>
  <c r="Y43" i="20"/>
  <c r="Y42" i="20"/>
  <c r="Y39" i="20"/>
  <c r="Y34" i="20"/>
  <c r="Y32" i="20"/>
  <c r="Y24" i="20"/>
  <c r="Y11" i="20"/>
  <c r="Y5" i="20"/>
  <c r="X47" i="20"/>
  <c r="X44" i="20"/>
  <c r="X43" i="20"/>
  <c r="X42" i="20"/>
  <c r="X39" i="20"/>
  <c r="X34" i="20"/>
  <c r="X32" i="20"/>
  <c r="X24" i="20"/>
  <c r="X11" i="20"/>
  <c r="X68" i="20"/>
  <c r="X63" i="20"/>
  <c r="X57" i="20"/>
  <c r="X55" i="20"/>
  <c r="X52" i="20"/>
  <c r="X48" i="20"/>
  <c r="X5" i="20"/>
  <c r="Y66" i="19"/>
  <c r="Y65" i="19"/>
  <c r="Y56" i="19"/>
  <c r="Y51" i="19"/>
  <c r="Y46" i="19"/>
  <c r="Y45" i="19"/>
  <c r="Y38" i="19"/>
  <c r="Y29" i="19"/>
  <c r="Y28" i="19"/>
  <c r="Y27" i="19"/>
  <c r="Y23" i="19"/>
  <c r="Y20" i="19"/>
  <c r="Y15" i="19"/>
  <c r="Y11" i="19"/>
  <c r="Y10" i="19"/>
  <c r="X66" i="19"/>
  <c r="X65" i="19"/>
  <c r="X56" i="19"/>
  <c r="X51" i="19"/>
  <c r="X46" i="19"/>
  <c r="X45" i="19"/>
  <c r="X38" i="19"/>
  <c r="X29" i="19"/>
  <c r="X28" i="19"/>
  <c r="X27" i="19"/>
  <c r="X23" i="19"/>
  <c r="X20" i="19"/>
  <c r="X15" i="19"/>
  <c r="X11" i="19"/>
  <c r="X10" i="19"/>
  <c r="Y69" i="17"/>
  <c r="Y66" i="17"/>
  <c r="Y65" i="17"/>
  <c r="Y61" i="17"/>
  <c r="Y60" i="17"/>
  <c r="Y58" i="17"/>
  <c r="Y53" i="17"/>
  <c r="Y50" i="17"/>
  <c r="Y49" i="17"/>
  <c r="Y41" i="17"/>
  <c r="Y40" i="17"/>
  <c r="Y37" i="17"/>
  <c r="Y35" i="17"/>
  <c r="Y33" i="17"/>
  <c r="Y31" i="17"/>
  <c r="Y30" i="17"/>
  <c r="Y29" i="17"/>
  <c r="Y26" i="17"/>
  <c r="Y25" i="17"/>
  <c r="Y22" i="17"/>
  <c r="Y21" i="17"/>
  <c r="Y17" i="17"/>
  <c r="Y14" i="17"/>
  <c r="Y13" i="17"/>
  <c r="Y7" i="17"/>
  <c r="Y6" i="17"/>
  <c r="X69" i="17"/>
  <c r="X66" i="17"/>
  <c r="X65" i="17"/>
  <c r="X61" i="17"/>
  <c r="X60" i="17"/>
  <c r="X58" i="17"/>
  <c r="X53" i="17"/>
  <c r="X50" i="17"/>
  <c r="X49" i="17"/>
  <c r="X41" i="17"/>
  <c r="X40" i="17"/>
  <c r="X37" i="17"/>
  <c r="X35" i="17"/>
  <c r="X33" i="17"/>
  <c r="X31" i="17"/>
  <c r="X30" i="17"/>
  <c r="X29" i="17"/>
  <c r="X26" i="17"/>
  <c r="X25" i="17"/>
  <c r="X22" i="17"/>
  <c r="X21" i="17"/>
  <c r="X17" i="17"/>
  <c r="X14" i="17"/>
  <c r="X13" i="17"/>
  <c r="X6" i="17"/>
  <c r="X7" i="17"/>
  <c r="Y67" i="16"/>
  <c r="Y56" i="16"/>
  <c r="Y46" i="16"/>
  <c r="Y45" i="16"/>
  <c r="Y38" i="16"/>
  <c r="Y28" i="16"/>
  <c r="Y27" i="16"/>
  <c r="Y23" i="16"/>
  <c r="Y20" i="16"/>
  <c r="Y16" i="16"/>
  <c r="Y10" i="16"/>
  <c r="Y8" i="16"/>
  <c r="X67" i="16"/>
  <c r="X56" i="16"/>
  <c r="X46" i="16"/>
  <c r="X45" i="16"/>
  <c r="X38" i="16"/>
  <c r="X28" i="16"/>
  <c r="X27" i="16"/>
  <c r="X23" i="16"/>
  <c r="X20" i="16"/>
  <c r="X16" i="16"/>
  <c r="X10" i="16"/>
  <c r="X8" i="16"/>
  <c r="V71" i="21"/>
  <c r="W71" i="21"/>
  <c r="X71" i="21"/>
  <c r="Y71" i="21"/>
  <c r="W71" i="20"/>
  <c r="W68" i="20"/>
  <c r="W63" i="20"/>
  <c r="W57" i="20"/>
  <c r="W55" i="20"/>
  <c r="W52" i="20"/>
  <c r="W48" i="20"/>
  <c r="W47" i="20"/>
  <c r="W44" i="20"/>
  <c r="W43" i="20"/>
  <c r="W34" i="20"/>
  <c r="W42" i="20"/>
  <c r="W39" i="20"/>
  <c r="W32" i="20"/>
  <c r="W24" i="20"/>
  <c r="W11" i="20"/>
  <c r="W5" i="20"/>
  <c r="V68" i="20"/>
  <c r="V63" i="20"/>
  <c r="V57" i="20"/>
  <c r="V55" i="20"/>
  <c r="V52" i="20"/>
  <c r="V48" i="20"/>
  <c r="V47" i="20"/>
  <c r="V44" i="20"/>
  <c r="V43" i="20"/>
  <c r="V42" i="20"/>
  <c r="V39" i="20"/>
  <c r="V34" i="20"/>
  <c r="V32" i="20"/>
  <c r="V24" i="20"/>
  <c r="V11" i="20"/>
  <c r="V5" i="20"/>
  <c r="W66" i="19"/>
  <c r="W56" i="19"/>
  <c r="W51" i="19"/>
  <c r="W46" i="19"/>
  <c r="W45" i="19"/>
  <c r="W38" i="19"/>
  <c r="W28" i="19"/>
  <c r="W27" i="19"/>
  <c r="W23" i="19"/>
  <c r="W20" i="19"/>
  <c r="W15" i="19"/>
  <c r="W10" i="19"/>
  <c r="V71" i="19"/>
  <c r="V66" i="19"/>
  <c r="V56" i="19"/>
  <c r="V51" i="19"/>
  <c r="V46" i="19"/>
  <c r="V45" i="19"/>
  <c r="V38" i="19"/>
  <c r="V28" i="19"/>
  <c r="V27" i="19"/>
  <c r="V23" i="19"/>
  <c r="V20" i="19"/>
  <c r="V15" i="19"/>
  <c r="V10" i="19"/>
  <c r="W69" i="17"/>
  <c r="W66" i="17"/>
  <c r="W65" i="17"/>
  <c r="W61" i="17"/>
  <c r="W60" i="17"/>
  <c r="W58" i="17"/>
  <c r="W53" i="17"/>
  <c r="W50" i="17"/>
  <c r="W49" i="17"/>
  <c r="W41" i="17"/>
  <c r="W40" i="17"/>
  <c r="W37" i="17"/>
  <c r="W35" i="17"/>
  <c r="W33" i="17"/>
  <c r="W31" i="17"/>
  <c r="W30" i="17"/>
  <c r="W29" i="17"/>
  <c r="W26" i="17"/>
  <c r="W25" i="17"/>
  <c r="W22" i="17"/>
  <c r="W21" i="17"/>
  <c r="W17" i="17"/>
  <c r="W14" i="17"/>
  <c r="W13" i="17"/>
  <c r="W7" i="17"/>
  <c r="W6" i="17"/>
  <c r="V71" i="17"/>
  <c r="V69" i="17"/>
  <c r="V66" i="17"/>
  <c r="V65" i="17"/>
  <c r="V61" i="17"/>
  <c r="V60" i="17"/>
  <c r="V58" i="17"/>
  <c r="V53" i="17"/>
  <c r="V50" i="17"/>
  <c r="V49" i="17"/>
  <c r="V41" i="17"/>
  <c r="V40" i="17"/>
  <c r="V37" i="17"/>
  <c r="V35" i="17"/>
  <c r="V33" i="17"/>
  <c r="V31" i="17"/>
  <c r="V30" i="17"/>
  <c r="V29" i="17"/>
  <c r="V26" i="17"/>
  <c r="V25" i="17"/>
  <c r="V22" i="17"/>
  <c r="V21" i="17"/>
  <c r="V17" i="17"/>
  <c r="V14" i="17"/>
  <c r="V13" i="17"/>
  <c r="V6" i="17"/>
  <c r="V7" i="17"/>
  <c r="W67" i="16"/>
  <c r="W51" i="16"/>
  <c r="AA51" i="16" s="1"/>
  <c r="W45" i="16"/>
  <c r="W38" i="16"/>
  <c r="W36" i="16"/>
  <c r="W16" i="16"/>
  <c r="W10" i="16"/>
  <c r="W8" i="16"/>
  <c r="V71" i="16"/>
  <c r="V67" i="16"/>
  <c r="V51" i="16"/>
  <c r="V45" i="16"/>
  <c r="V38" i="16"/>
  <c r="V36" i="16"/>
  <c r="V16" i="16"/>
  <c r="V10" i="16"/>
  <c r="V8" i="16"/>
  <c r="Z8" i="16" s="1"/>
  <c r="U69" i="21"/>
  <c r="U66" i="21"/>
  <c r="U65" i="21"/>
  <c r="U61" i="21"/>
  <c r="U60" i="21"/>
  <c r="U58" i="21"/>
  <c r="U53" i="21"/>
  <c r="U50" i="21"/>
  <c r="U49" i="21"/>
  <c r="U41" i="21"/>
  <c r="U40" i="21"/>
  <c r="U37" i="21"/>
  <c r="U35" i="21"/>
  <c r="U33" i="21"/>
  <c r="U30" i="21"/>
  <c r="U31" i="21"/>
  <c r="AA31" i="21" s="1"/>
  <c r="U29" i="21"/>
  <c r="AA29" i="21" s="1"/>
  <c r="U26" i="21"/>
  <c r="U25" i="21"/>
  <c r="U22" i="21"/>
  <c r="U21" i="21"/>
  <c r="U17" i="21"/>
  <c r="U14" i="21"/>
  <c r="U13" i="21"/>
  <c r="U7" i="21"/>
  <c r="U6" i="21"/>
  <c r="T69" i="21"/>
  <c r="T66" i="21"/>
  <c r="T65" i="21"/>
  <c r="T61" i="21"/>
  <c r="T60" i="21"/>
  <c r="T58" i="21"/>
  <c r="T53" i="21"/>
  <c r="T50" i="21"/>
  <c r="T49" i="21"/>
  <c r="T41" i="21"/>
  <c r="T40" i="21"/>
  <c r="T37" i="21"/>
  <c r="T35" i="21"/>
  <c r="T33" i="21"/>
  <c r="T31" i="21"/>
  <c r="T30" i="21"/>
  <c r="Z30" i="21" s="1"/>
  <c r="T29" i="21"/>
  <c r="T26" i="21"/>
  <c r="Z26" i="21" s="1"/>
  <c r="T25" i="21"/>
  <c r="T22" i="21"/>
  <c r="Z22" i="21" s="1"/>
  <c r="T21" i="21"/>
  <c r="T17" i="21"/>
  <c r="T14" i="21"/>
  <c r="T13" i="21"/>
  <c r="T6" i="21"/>
  <c r="T7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U68" i="20"/>
  <c r="U67" i="20"/>
  <c r="U63" i="20"/>
  <c r="U57" i="20"/>
  <c r="U55" i="20"/>
  <c r="U52" i="20"/>
  <c r="U48" i="20"/>
  <c r="U47" i="20"/>
  <c r="U43" i="20"/>
  <c r="U44" i="20"/>
  <c r="U42" i="20"/>
  <c r="U39" i="20"/>
  <c r="U34" i="20"/>
  <c r="U32" i="20"/>
  <c r="U24" i="20"/>
  <c r="U11" i="20"/>
  <c r="U5" i="20"/>
  <c r="T68" i="20"/>
  <c r="T67" i="20"/>
  <c r="Z67" i="20" s="1"/>
  <c r="T63" i="20"/>
  <c r="T57" i="20"/>
  <c r="T55" i="20"/>
  <c r="T52" i="20"/>
  <c r="T48" i="20"/>
  <c r="T47" i="20"/>
  <c r="T44" i="20"/>
  <c r="T43" i="20"/>
  <c r="T42" i="20"/>
  <c r="T39" i="20"/>
  <c r="T34" i="20"/>
  <c r="T32" i="20"/>
  <c r="T24" i="20"/>
  <c r="T11" i="20"/>
  <c r="T5" i="20"/>
  <c r="U56" i="19"/>
  <c r="U51" i="19"/>
  <c r="U46" i="19"/>
  <c r="U45" i="19"/>
  <c r="U29" i="19"/>
  <c r="U28" i="19"/>
  <c r="AA28" i="19" s="1"/>
  <c r="U27" i="19"/>
  <c r="U23" i="19"/>
  <c r="U20" i="19"/>
  <c r="U15" i="19"/>
  <c r="U10" i="19"/>
  <c r="T71" i="19"/>
  <c r="T56" i="19"/>
  <c r="T51" i="19"/>
  <c r="T46" i="19"/>
  <c r="T45" i="19"/>
  <c r="T29" i="19"/>
  <c r="T28" i="19"/>
  <c r="T27" i="19"/>
  <c r="T23" i="19"/>
  <c r="T20" i="19"/>
  <c r="T15" i="19"/>
  <c r="T10" i="19"/>
  <c r="U71" i="16"/>
  <c r="U67" i="16"/>
  <c r="U36" i="16"/>
  <c r="U16" i="16"/>
  <c r="U10" i="16"/>
  <c r="U8" i="16"/>
  <c r="T71" i="16"/>
  <c r="T67" i="16"/>
  <c r="T36" i="16"/>
  <c r="T16" i="16"/>
  <c r="T10" i="16"/>
  <c r="T8" i="16"/>
  <c r="S68" i="20"/>
  <c r="S67" i="20"/>
  <c r="AA67" i="20"/>
  <c r="S63" i="20"/>
  <c r="S57" i="20"/>
  <c r="S55" i="20"/>
  <c r="S52" i="20"/>
  <c r="S48" i="20"/>
  <c r="S47" i="20"/>
  <c r="S43" i="20"/>
  <c r="S44" i="20"/>
  <c r="S42" i="20"/>
  <c r="S39" i="20"/>
  <c r="S34" i="20"/>
  <c r="S32" i="20"/>
  <c r="S24" i="20"/>
  <c r="S16" i="20"/>
  <c r="S11" i="20"/>
  <c r="S8" i="20"/>
  <c r="S5" i="20"/>
  <c r="R68" i="20"/>
  <c r="R67" i="20"/>
  <c r="R63" i="20"/>
  <c r="R57" i="20"/>
  <c r="R55" i="20"/>
  <c r="R52" i="20"/>
  <c r="R48" i="20"/>
  <c r="R47" i="20"/>
  <c r="R43" i="20"/>
  <c r="R44" i="20"/>
  <c r="R42" i="20"/>
  <c r="R39" i="20"/>
  <c r="R34" i="20"/>
  <c r="R32" i="20"/>
  <c r="R24" i="20"/>
  <c r="R16" i="20"/>
  <c r="R11" i="20"/>
  <c r="R8" i="20"/>
  <c r="R5" i="20"/>
  <c r="S67" i="19"/>
  <c r="S65" i="19"/>
  <c r="S56" i="19"/>
  <c r="S51" i="19"/>
  <c r="S46" i="19"/>
  <c r="S45" i="19"/>
  <c r="S38" i="19"/>
  <c r="S28" i="19"/>
  <c r="S29" i="19"/>
  <c r="S27" i="19"/>
  <c r="S23" i="19"/>
  <c r="S20" i="19"/>
  <c r="S15" i="19"/>
  <c r="S10" i="19"/>
  <c r="R67" i="19"/>
  <c r="R65" i="19"/>
  <c r="R56" i="19"/>
  <c r="R51" i="19"/>
  <c r="R46" i="19"/>
  <c r="R45" i="19"/>
  <c r="R38" i="19"/>
  <c r="R28" i="19"/>
  <c r="R29" i="19"/>
  <c r="R27" i="19"/>
  <c r="R23" i="19"/>
  <c r="R20" i="19"/>
  <c r="R15" i="19"/>
  <c r="R10" i="19"/>
  <c r="S69" i="17"/>
  <c r="S66" i="17"/>
  <c r="S65" i="17"/>
  <c r="S61" i="17"/>
  <c r="S60" i="17"/>
  <c r="S58" i="17"/>
  <c r="S53" i="17"/>
  <c r="S50" i="17"/>
  <c r="S49" i="17"/>
  <c r="S41" i="17"/>
  <c r="S40" i="17"/>
  <c r="S37" i="17"/>
  <c r="S35" i="17"/>
  <c r="S33" i="17"/>
  <c r="S29" i="17"/>
  <c r="S30" i="17"/>
  <c r="S31" i="17"/>
  <c r="S28" i="17"/>
  <c r="S26" i="17"/>
  <c r="S25" i="17"/>
  <c r="S22" i="17"/>
  <c r="S21" i="17"/>
  <c r="S17" i="17"/>
  <c r="S14" i="17"/>
  <c r="S13" i="17"/>
  <c r="S6" i="17"/>
  <c r="S7" i="17"/>
  <c r="R69" i="17"/>
  <c r="R66" i="17"/>
  <c r="R65" i="17"/>
  <c r="R61" i="17"/>
  <c r="R60" i="17"/>
  <c r="R58" i="17"/>
  <c r="R53" i="17"/>
  <c r="R50" i="17"/>
  <c r="R49" i="17"/>
  <c r="R41" i="17"/>
  <c r="R40" i="17"/>
  <c r="R37" i="17"/>
  <c r="R35" i="17"/>
  <c r="R33" i="17"/>
  <c r="R31" i="17"/>
  <c r="R30" i="17"/>
  <c r="R29" i="17"/>
  <c r="R28" i="17"/>
  <c r="R26" i="17"/>
  <c r="R25" i="17"/>
  <c r="R22" i="17"/>
  <c r="R21" i="17"/>
  <c r="R17" i="17"/>
  <c r="R14" i="17"/>
  <c r="R13" i="17"/>
  <c r="R6" i="17"/>
  <c r="R7" i="17"/>
  <c r="S46" i="16"/>
  <c r="S71" i="16" s="1"/>
  <c r="S36" i="16"/>
  <c r="S16" i="16"/>
  <c r="S10" i="16"/>
  <c r="S8" i="16"/>
  <c r="R46" i="16"/>
  <c r="R36" i="16"/>
  <c r="R71" i="16" s="1"/>
  <c r="R16" i="16"/>
  <c r="R10" i="16"/>
  <c r="R8" i="16"/>
  <c r="Q68" i="20"/>
  <c r="Q63" i="20"/>
  <c r="Q57" i="20"/>
  <c r="Q55" i="20"/>
  <c r="Q52" i="20"/>
  <c r="Q48" i="20"/>
  <c r="Q47" i="20"/>
  <c r="Q43" i="20"/>
  <c r="Q44" i="20"/>
  <c r="Q42" i="20"/>
  <c r="Q39" i="20"/>
  <c r="Q34" i="20"/>
  <c r="Q32" i="20"/>
  <c r="Q24" i="20"/>
  <c r="Q16" i="20"/>
  <c r="Q11" i="20"/>
  <c r="Q8" i="20"/>
  <c r="Q5" i="20"/>
  <c r="P68" i="20"/>
  <c r="P63" i="20"/>
  <c r="P57" i="20"/>
  <c r="P55" i="20"/>
  <c r="P52" i="20"/>
  <c r="P48" i="20"/>
  <c r="P47" i="20"/>
  <c r="P43" i="20"/>
  <c r="P44" i="20"/>
  <c r="P42" i="20"/>
  <c r="P39" i="20"/>
  <c r="P34" i="20"/>
  <c r="P32" i="20"/>
  <c r="P24" i="20"/>
  <c r="P16" i="20"/>
  <c r="P11" i="20"/>
  <c r="P8" i="20"/>
  <c r="P5" i="20"/>
  <c r="Q69" i="19"/>
  <c r="Q66" i="19"/>
  <c r="Q67" i="19"/>
  <c r="Q65" i="19"/>
  <c r="Q56" i="19"/>
  <c r="Q53" i="19"/>
  <c r="AA53" i="19" s="1"/>
  <c r="Q51" i="19"/>
  <c r="Q46" i="19"/>
  <c r="Q45" i="19"/>
  <c r="Q38" i="19"/>
  <c r="Q33" i="19"/>
  <c r="AA33" i="19" s="1"/>
  <c r="Q28" i="19"/>
  <c r="Q29" i="19"/>
  <c r="Q27" i="19"/>
  <c r="Q23" i="19"/>
  <c r="Q21" i="19"/>
  <c r="Q20" i="19"/>
  <c r="Q15" i="19"/>
  <c r="Q14" i="19"/>
  <c r="Q10" i="19"/>
  <c r="Q7" i="19"/>
  <c r="P69" i="19"/>
  <c r="P67" i="19"/>
  <c r="P66" i="19"/>
  <c r="P65" i="19"/>
  <c r="P56" i="19"/>
  <c r="P53" i="19"/>
  <c r="P51" i="19"/>
  <c r="P46" i="19"/>
  <c r="P45" i="19"/>
  <c r="P38" i="19"/>
  <c r="P33" i="19"/>
  <c r="P28" i="19"/>
  <c r="P29" i="19"/>
  <c r="P27" i="19"/>
  <c r="P23" i="19"/>
  <c r="P21" i="19"/>
  <c r="Z21" i="19" s="1"/>
  <c r="P20" i="19"/>
  <c r="P15" i="19"/>
  <c r="P14" i="19"/>
  <c r="P10" i="19"/>
  <c r="P7" i="19"/>
  <c r="Q69" i="17"/>
  <c r="Q66" i="17"/>
  <c r="Q61" i="17"/>
  <c r="Q60" i="17"/>
  <c r="Q58" i="17"/>
  <c r="Q53" i="17"/>
  <c r="Q50" i="17"/>
  <c r="Q49" i="17"/>
  <c r="Q41" i="17"/>
  <c r="Q40" i="17"/>
  <c r="Q37" i="17"/>
  <c r="Q35" i="17"/>
  <c r="Q33" i="17"/>
  <c r="Q31" i="17"/>
  <c r="Q30" i="17"/>
  <c r="Q26" i="17"/>
  <c r="Q25" i="17"/>
  <c r="Q22" i="17"/>
  <c r="Q21" i="17"/>
  <c r="Q17" i="17"/>
  <c r="Q14" i="17"/>
  <c r="Q13" i="17"/>
  <c r="Q6" i="17"/>
  <c r="Q7" i="17"/>
  <c r="P69" i="17"/>
  <c r="P66" i="17"/>
  <c r="P61" i="17"/>
  <c r="P60" i="17"/>
  <c r="P58" i="17"/>
  <c r="P53" i="17"/>
  <c r="P50" i="17"/>
  <c r="P49" i="17"/>
  <c r="P41" i="17"/>
  <c r="P40" i="17"/>
  <c r="P37" i="17"/>
  <c r="P35" i="17"/>
  <c r="P33" i="17"/>
  <c r="P31" i="17"/>
  <c r="P30" i="17"/>
  <c r="P26" i="17"/>
  <c r="P25" i="17"/>
  <c r="P22" i="17"/>
  <c r="P21" i="17"/>
  <c r="P17" i="17"/>
  <c r="P14" i="17"/>
  <c r="P13" i="17"/>
  <c r="P6" i="17"/>
  <c r="P7" i="17"/>
  <c r="Q67" i="16"/>
  <c r="Q66" i="16"/>
  <c r="Q65" i="16"/>
  <c r="Q46" i="16"/>
  <c r="Q45" i="16"/>
  <c r="Q36" i="16"/>
  <c r="Q23" i="16"/>
  <c r="Q10" i="16"/>
  <c r="P67" i="16"/>
  <c r="P66" i="16"/>
  <c r="P65" i="16"/>
  <c r="Z65" i="16" s="1"/>
  <c r="P46" i="16"/>
  <c r="P45" i="16"/>
  <c r="Z45" i="16" s="1"/>
  <c r="P36" i="16"/>
  <c r="P23" i="16"/>
  <c r="P10" i="16"/>
  <c r="O68" i="20"/>
  <c r="O57" i="20"/>
  <c r="O55" i="20"/>
  <c r="O52" i="20"/>
  <c r="O48" i="20"/>
  <c r="O47" i="20"/>
  <c r="O44" i="20"/>
  <c r="O43" i="20"/>
  <c r="O42" i="20"/>
  <c r="O39" i="20"/>
  <c r="O34" i="20"/>
  <c r="O32" i="20"/>
  <c r="O24" i="20"/>
  <c r="O16" i="20"/>
  <c r="AA16" i="20" s="1"/>
  <c r="O11" i="20"/>
  <c r="O8" i="20"/>
  <c r="O5" i="20"/>
  <c r="N68" i="20"/>
  <c r="N57" i="20"/>
  <c r="N55" i="20"/>
  <c r="N52" i="20"/>
  <c r="N48" i="20"/>
  <c r="N47" i="20"/>
  <c r="N44" i="20"/>
  <c r="N43" i="20"/>
  <c r="N42" i="20"/>
  <c r="N39" i="20"/>
  <c r="N34" i="20"/>
  <c r="N32" i="20"/>
  <c r="N24" i="20"/>
  <c r="N16" i="20"/>
  <c r="N11" i="20"/>
  <c r="N8" i="20"/>
  <c r="N5" i="20"/>
  <c r="O67" i="19"/>
  <c r="O66" i="19"/>
  <c r="AA66" i="19" s="1"/>
  <c r="O65" i="19"/>
  <c r="O56" i="19"/>
  <c r="O53" i="19"/>
  <c r="O51" i="19"/>
  <c r="O46" i="19"/>
  <c r="O45" i="19"/>
  <c r="O38" i="19"/>
  <c r="O28" i="19"/>
  <c r="O29" i="19"/>
  <c r="O27" i="19"/>
  <c r="O23" i="19"/>
  <c r="O20" i="19"/>
  <c r="O15" i="19"/>
  <c r="O10" i="19"/>
  <c r="N67" i="19"/>
  <c r="N66" i="19"/>
  <c r="N65" i="19"/>
  <c r="N56" i="19"/>
  <c r="N53" i="19"/>
  <c r="N51" i="19"/>
  <c r="N46" i="19"/>
  <c r="N45" i="19"/>
  <c r="N38" i="19"/>
  <c r="N28" i="19"/>
  <c r="N29" i="19"/>
  <c r="N27" i="19"/>
  <c r="N23" i="19"/>
  <c r="N20" i="19"/>
  <c r="N15" i="19"/>
  <c r="N10" i="19"/>
  <c r="O69" i="17"/>
  <c r="O66" i="17"/>
  <c r="O61" i="17"/>
  <c r="O60" i="17"/>
  <c r="O58" i="17"/>
  <c r="O53" i="17"/>
  <c r="O50" i="17"/>
  <c r="O49" i="17"/>
  <c r="O41" i="17"/>
  <c r="O40" i="17"/>
  <c r="O37" i="17"/>
  <c r="O35" i="17"/>
  <c r="O33" i="17"/>
  <c r="O31" i="17"/>
  <c r="O30" i="17"/>
  <c r="O26" i="17"/>
  <c r="O25" i="17"/>
  <c r="O22" i="17"/>
  <c r="O21" i="17"/>
  <c r="O18" i="17"/>
  <c r="O17" i="17"/>
  <c r="O14" i="17"/>
  <c r="O13" i="17"/>
  <c r="O7" i="17"/>
  <c r="O6" i="17"/>
  <c r="N69" i="17"/>
  <c r="N66" i="17"/>
  <c r="N61" i="17"/>
  <c r="N60" i="17"/>
  <c r="N58" i="17"/>
  <c r="N53" i="17"/>
  <c r="N50" i="17"/>
  <c r="N49" i="17"/>
  <c r="N41" i="17"/>
  <c r="N40" i="17"/>
  <c r="N37" i="17"/>
  <c r="N35" i="17"/>
  <c r="N33" i="17"/>
  <c r="N31" i="17"/>
  <c r="N30" i="17"/>
  <c r="N26" i="17"/>
  <c r="N25" i="17"/>
  <c r="N22" i="17"/>
  <c r="N21" i="17"/>
  <c r="N18" i="17"/>
  <c r="N17" i="17"/>
  <c r="N14" i="17"/>
  <c r="N13" i="17"/>
  <c r="N6" i="17"/>
  <c r="N7" i="17"/>
  <c r="O36" i="16"/>
  <c r="O66" i="16"/>
  <c r="O10" i="16"/>
  <c r="O71" i="16" s="1"/>
  <c r="N66" i="16"/>
  <c r="N36" i="16"/>
  <c r="N10" i="16"/>
  <c r="N71" i="16"/>
  <c r="M68" i="20"/>
  <c r="M63" i="20"/>
  <c r="M57" i="20"/>
  <c r="M55" i="20"/>
  <c r="M52" i="20"/>
  <c r="M48" i="20"/>
  <c r="M47" i="20"/>
  <c r="M44" i="20"/>
  <c r="M43" i="20"/>
  <c r="M42" i="20"/>
  <c r="M39" i="20"/>
  <c r="M34" i="20"/>
  <c r="M32" i="20"/>
  <c r="M24" i="20"/>
  <c r="M16" i="20"/>
  <c r="M11" i="20"/>
  <c r="M8" i="20"/>
  <c r="M5" i="20"/>
  <c r="L68" i="20"/>
  <c r="L63" i="20"/>
  <c r="L57" i="20"/>
  <c r="L55" i="20"/>
  <c r="L52" i="20"/>
  <c r="L48" i="20"/>
  <c r="L47" i="20"/>
  <c r="L44" i="20"/>
  <c r="L43" i="20"/>
  <c r="L42" i="20"/>
  <c r="L39" i="20"/>
  <c r="L34" i="20"/>
  <c r="L32" i="20"/>
  <c r="L24" i="20"/>
  <c r="L16" i="20"/>
  <c r="L11" i="20"/>
  <c r="L8" i="20"/>
  <c r="L5" i="20"/>
  <c r="M67" i="19"/>
  <c r="M65" i="19"/>
  <c r="M56" i="19"/>
  <c r="M53" i="19"/>
  <c r="M51" i="19"/>
  <c r="M48" i="19"/>
  <c r="M46" i="19"/>
  <c r="M45" i="19"/>
  <c r="M38" i="19"/>
  <c r="M33" i="19"/>
  <c r="M28" i="19"/>
  <c r="M29" i="19"/>
  <c r="M30" i="19"/>
  <c r="M27" i="19"/>
  <c r="M23" i="19"/>
  <c r="M20" i="19"/>
  <c r="M16" i="19"/>
  <c r="M15" i="19"/>
  <c r="M14" i="19"/>
  <c r="M10" i="19"/>
  <c r="M8" i="19"/>
  <c r="M7" i="19"/>
  <c r="L67" i="19"/>
  <c r="L65" i="19"/>
  <c r="L56" i="19"/>
  <c r="L53" i="19"/>
  <c r="Z53" i="19" s="1"/>
  <c r="L51" i="19"/>
  <c r="L48" i="19"/>
  <c r="Z48" i="19" s="1"/>
  <c r="L46" i="19"/>
  <c r="L45" i="19"/>
  <c r="L38" i="19"/>
  <c r="L33" i="19"/>
  <c r="L29" i="19"/>
  <c r="Z29" i="19" s="1"/>
  <c r="L30" i="19"/>
  <c r="L28" i="19"/>
  <c r="L27" i="19"/>
  <c r="L23" i="19"/>
  <c r="L20" i="19"/>
  <c r="L16" i="19"/>
  <c r="L15" i="19"/>
  <c r="L14" i="19"/>
  <c r="L10" i="19"/>
  <c r="L8" i="19"/>
  <c r="L7" i="19"/>
  <c r="M69" i="17"/>
  <c r="M66" i="17"/>
  <c r="M61" i="17"/>
  <c r="M60" i="17"/>
  <c r="M58" i="17"/>
  <c r="M53" i="17"/>
  <c r="M50" i="17"/>
  <c r="M49" i="17"/>
  <c r="M41" i="17"/>
  <c r="M40" i="17"/>
  <c r="AA40" i="17" s="1"/>
  <c r="M37" i="17"/>
  <c r="M35" i="17"/>
  <c r="M33" i="17"/>
  <c r="M31" i="17"/>
  <c r="M30" i="17"/>
  <c r="M26" i="17"/>
  <c r="M25" i="17"/>
  <c r="M22" i="17"/>
  <c r="M21" i="17"/>
  <c r="M17" i="17"/>
  <c r="M14" i="17"/>
  <c r="M13" i="17"/>
  <c r="M6" i="17"/>
  <c r="M7" i="17"/>
  <c r="L69" i="17"/>
  <c r="L66" i="17"/>
  <c r="L61" i="17"/>
  <c r="L60" i="17"/>
  <c r="L58" i="17"/>
  <c r="L53" i="17"/>
  <c r="L50" i="17"/>
  <c r="L49" i="17"/>
  <c r="L41" i="17"/>
  <c r="L40" i="17"/>
  <c r="L37" i="17"/>
  <c r="L35" i="17"/>
  <c r="L33" i="17"/>
  <c r="L31" i="17"/>
  <c r="L30" i="17"/>
  <c r="L26" i="17"/>
  <c r="L25" i="17"/>
  <c r="L22" i="17"/>
  <c r="L21" i="17"/>
  <c r="L17" i="17"/>
  <c r="L14" i="17"/>
  <c r="L13" i="17"/>
  <c r="L6" i="17"/>
  <c r="L7" i="17"/>
  <c r="M66" i="16"/>
  <c r="M36" i="16"/>
  <c r="M33" i="16"/>
  <c r="M26" i="16"/>
  <c r="AA26" i="16" s="1"/>
  <c r="M25" i="16"/>
  <c r="M21" i="16"/>
  <c r="M10" i="16"/>
  <c r="M7" i="16"/>
  <c r="AA7" i="16" s="1"/>
  <c r="L66" i="16"/>
  <c r="L36" i="16"/>
  <c r="L33" i="16"/>
  <c r="L26" i="16"/>
  <c r="L71" i="16" s="1"/>
  <c r="L25" i="16"/>
  <c r="L21" i="16"/>
  <c r="L10" i="16"/>
  <c r="L7" i="16"/>
  <c r="Z7" i="16" s="1"/>
  <c r="K5" i="20"/>
  <c r="K68" i="20"/>
  <c r="K63" i="20"/>
  <c r="K57" i="20"/>
  <c r="K55" i="20"/>
  <c r="K52" i="20"/>
  <c r="K48" i="20"/>
  <c r="K47" i="20"/>
  <c r="K43" i="20"/>
  <c r="K44" i="20"/>
  <c r="K42" i="20"/>
  <c r="K34" i="20"/>
  <c r="K32" i="20"/>
  <c r="K24" i="20"/>
  <c r="K11" i="20"/>
  <c r="J68" i="20"/>
  <c r="J63" i="20"/>
  <c r="J57" i="20"/>
  <c r="J55" i="20"/>
  <c r="J52" i="20"/>
  <c r="J48" i="20"/>
  <c r="J47" i="20"/>
  <c r="J43" i="20"/>
  <c r="J44" i="20"/>
  <c r="J42" i="20"/>
  <c r="J34" i="20"/>
  <c r="J32" i="20"/>
  <c r="J24" i="20"/>
  <c r="J71" i="20" s="1"/>
  <c r="J11" i="20"/>
  <c r="J5" i="20"/>
  <c r="K67" i="19"/>
  <c r="K65" i="19"/>
  <c r="K56" i="19"/>
  <c r="K51" i="19"/>
  <c r="K46" i="19"/>
  <c r="K45" i="19"/>
  <c r="K38" i="19"/>
  <c r="K28" i="19"/>
  <c r="K29" i="19"/>
  <c r="K30" i="19"/>
  <c r="K27" i="19"/>
  <c r="K23" i="19"/>
  <c r="K20" i="19"/>
  <c r="K16" i="19"/>
  <c r="K15" i="19"/>
  <c r="K10" i="19"/>
  <c r="K8" i="19"/>
  <c r="J67" i="19"/>
  <c r="J65" i="19"/>
  <c r="J56" i="19"/>
  <c r="J51" i="19"/>
  <c r="J46" i="19"/>
  <c r="J45" i="19"/>
  <c r="J38" i="19"/>
  <c r="J30" i="19"/>
  <c r="J29" i="19"/>
  <c r="J28" i="19"/>
  <c r="J27" i="19"/>
  <c r="J23" i="19"/>
  <c r="J20" i="19"/>
  <c r="J16" i="19"/>
  <c r="J15" i="19"/>
  <c r="J10" i="19"/>
  <c r="J8" i="19"/>
  <c r="J71" i="19" s="1"/>
  <c r="K69" i="17"/>
  <c r="K66" i="17"/>
  <c r="K61" i="17"/>
  <c r="K60" i="17"/>
  <c r="K58" i="17"/>
  <c r="K53" i="17"/>
  <c r="AA53" i="17" s="1"/>
  <c r="K50" i="17"/>
  <c r="K49" i="17"/>
  <c r="K41" i="17"/>
  <c r="K40" i="17"/>
  <c r="K37" i="17"/>
  <c r="K35" i="17"/>
  <c r="K33" i="17"/>
  <c r="K31" i="17"/>
  <c r="K26" i="17"/>
  <c r="K25" i="17"/>
  <c r="K22" i="17"/>
  <c r="K21" i="17"/>
  <c r="K18" i="17"/>
  <c r="K17" i="17"/>
  <c r="K14" i="17"/>
  <c r="K13" i="17"/>
  <c r="K10" i="17"/>
  <c r="K6" i="17"/>
  <c r="K7" i="17"/>
  <c r="J69" i="17"/>
  <c r="J66" i="17"/>
  <c r="J61" i="17"/>
  <c r="J60" i="17"/>
  <c r="J58" i="17"/>
  <c r="J53" i="17"/>
  <c r="J50" i="17"/>
  <c r="J49" i="17"/>
  <c r="J41" i="17"/>
  <c r="J40" i="17"/>
  <c r="J37" i="17"/>
  <c r="J35" i="17"/>
  <c r="J33" i="17"/>
  <c r="J31" i="17"/>
  <c r="J26" i="17"/>
  <c r="J25" i="17"/>
  <c r="J22" i="17"/>
  <c r="J21" i="17"/>
  <c r="J18" i="17"/>
  <c r="J17" i="17"/>
  <c r="J14" i="17"/>
  <c r="J13" i="17"/>
  <c r="J10" i="17"/>
  <c r="J6" i="17"/>
  <c r="J7" i="17"/>
  <c r="K36" i="16"/>
  <c r="K10" i="16"/>
  <c r="J36" i="16"/>
  <c r="J10" i="16"/>
  <c r="J71" i="16" s="1"/>
  <c r="K71" i="16"/>
  <c r="I68" i="20"/>
  <c r="I63" i="20"/>
  <c r="I57" i="20"/>
  <c r="I55" i="20"/>
  <c r="I52" i="20"/>
  <c r="I48" i="20"/>
  <c r="I47" i="20"/>
  <c r="I44" i="20"/>
  <c r="I43" i="20"/>
  <c r="I42" i="20"/>
  <c r="I34" i="20"/>
  <c r="I32" i="20"/>
  <c r="I24" i="20"/>
  <c r="I11" i="20"/>
  <c r="I5" i="20"/>
  <c r="H68" i="20"/>
  <c r="H63" i="20"/>
  <c r="H57" i="20"/>
  <c r="H55" i="20"/>
  <c r="H52" i="20"/>
  <c r="H48" i="20"/>
  <c r="H47" i="20"/>
  <c r="H44" i="20"/>
  <c r="H43" i="20"/>
  <c r="H42" i="20"/>
  <c r="H34" i="20"/>
  <c r="H32" i="20"/>
  <c r="H24" i="20"/>
  <c r="H71" i="20" s="1"/>
  <c r="H11" i="20"/>
  <c r="H5" i="20"/>
  <c r="I67" i="19"/>
  <c r="I65" i="19"/>
  <c r="I56" i="19"/>
  <c r="I51" i="19"/>
  <c r="I46" i="19"/>
  <c r="I45" i="19"/>
  <c r="I38" i="19"/>
  <c r="I28" i="19"/>
  <c r="I29" i="19"/>
  <c r="I30" i="19"/>
  <c r="I27" i="19"/>
  <c r="I23" i="19"/>
  <c r="I20" i="19"/>
  <c r="I16" i="19"/>
  <c r="I15" i="19"/>
  <c r="I10" i="19"/>
  <c r="I8" i="19"/>
  <c r="H67" i="19"/>
  <c r="H65" i="19"/>
  <c r="H56" i="19"/>
  <c r="H51" i="19"/>
  <c r="H46" i="19"/>
  <c r="H45" i="19"/>
  <c r="H38" i="19"/>
  <c r="H30" i="19"/>
  <c r="H29" i="19"/>
  <c r="H28" i="19"/>
  <c r="H27" i="19"/>
  <c r="H23" i="19"/>
  <c r="H20" i="19"/>
  <c r="H16" i="19"/>
  <c r="H15" i="19"/>
  <c r="H10" i="19"/>
  <c r="H8" i="19"/>
  <c r="H71" i="19" s="1"/>
  <c r="I69" i="17"/>
  <c r="I66" i="17"/>
  <c r="I61" i="17"/>
  <c r="I60" i="17"/>
  <c r="I58" i="17"/>
  <c r="I53" i="17"/>
  <c r="I50" i="17"/>
  <c r="I49" i="17"/>
  <c r="I41" i="17"/>
  <c r="I40" i="17"/>
  <c r="I37" i="17"/>
  <c r="I35" i="17"/>
  <c r="I33" i="17"/>
  <c r="I31" i="17"/>
  <c r="I26" i="17"/>
  <c r="I25" i="17"/>
  <c r="I22" i="17"/>
  <c r="I21" i="17"/>
  <c r="I18" i="17"/>
  <c r="I17" i="17"/>
  <c r="I14" i="17"/>
  <c r="I13" i="17"/>
  <c r="I7" i="17"/>
  <c r="I6" i="17"/>
  <c r="H71" i="17"/>
  <c r="H69" i="17"/>
  <c r="H66" i="17"/>
  <c r="H61" i="17"/>
  <c r="H60" i="17"/>
  <c r="H58" i="17"/>
  <c r="H53" i="17"/>
  <c r="H50" i="17"/>
  <c r="H49" i="17"/>
  <c r="H41" i="17"/>
  <c r="H40" i="17"/>
  <c r="H37" i="17"/>
  <c r="H35" i="17"/>
  <c r="H33" i="17"/>
  <c r="H31" i="17"/>
  <c r="H26" i="17"/>
  <c r="H25" i="17"/>
  <c r="H22" i="17"/>
  <c r="H21" i="17"/>
  <c r="H18" i="17"/>
  <c r="H17" i="17"/>
  <c r="H14" i="17"/>
  <c r="H13" i="17"/>
  <c r="H6" i="17"/>
  <c r="H7" i="17"/>
  <c r="I36" i="16"/>
  <c r="I71" i="16"/>
  <c r="I10" i="16"/>
  <c r="H71" i="16"/>
  <c r="H36" i="16"/>
  <c r="H10" i="16"/>
  <c r="G68" i="20"/>
  <c r="G63" i="20"/>
  <c r="G57" i="20"/>
  <c r="G55" i="20"/>
  <c r="G52" i="20"/>
  <c r="G48" i="20"/>
  <c r="G47" i="20"/>
  <c r="G43" i="20"/>
  <c r="G44" i="20"/>
  <c r="G42" i="20"/>
  <c r="G39" i="20"/>
  <c r="AA39" i="20" s="1"/>
  <c r="G34" i="20"/>
  <c r="G32" i="20"/>
  <c r="G24" i="20"/>
  <c r="G11" i="20"/>
  <c r="G5" i="20"/>
  <c r="F68" i="20"/>
  <c r="F63" i="20"/>
  <c r="F57" i="20"/>
  <c r="F55" i="20"/>
  <c r="F52" i="20"/>
  <c r="F48" i="20"/>
  <c r="F47" i="20"/>
  <c r="F43" i="20"/>
  <c r="F44" i="20"/>
  <c r="F42" i="20"/>
  <c r="F39" i="20"/>
  <c r="F34" i="20"/>
  <c r="Z34" i="20" s="1"/>
  <c r="F32" i="20"/>
  <c r="F24" i="20"/>
  <c r="F11" i="20"/>
  <c r="F5" i="20"/>
  <c r="G67" i="19"/>
  <c r="G65" i="19"/>
  <c r="G56" i="19"/>
  <c r="G51" i="19"/>
  <c r="G46" i="19"/>
  <c r="G45" i="19"/>
  <c r="G38" i="19"/>
  <c r="G28" i="19"/>
  <c r="G29" i="19"/>
  <c r="G30" i="19"/>
  <c r="G27" i="19"/>
  <c r="G23" i="19"/>
  <c r="G71" i="19" s="1"/>
  <c r="G20" i="19"/>
  <c r="G16" i="19"/>
  <c r="G15" i="19"/>
  <c r="G10" i="19"/>
  <c r="G8" i="19"/>
  <c r="F67" i="19"/>
  <c r="F65" i="19"/>
  <c r="F56" i="19"/>
  <c r="F51" i="19"/>
  <c r="F46" i="19"/>
  <c r="F45" i="19"/>
  <c r="F38" i="19"/>
  <c r="F30" i="19"/>
  <c r="F29" i="19"/>
  <c r="F28" i="19"/>
  <c r="F27" i="19"/>
  <c r="F23" i="19"/>
  <c r="F71" i="19" s="1"/>
  <c r="F20" i="19"/>
  <c r="F16" i="19"/>
  <c r="F15" i="19"/>
  <c r="F10" i="19"/>
  <c r="F8" i="19"/>
  <c r="G71" i="17"/>
  <c r="G69" i="17"/>
  <c r="G66" i="17"/>
  <c r="G61" i="17"/>
  <c r="G60" i="17"/>
  <c r="G58" i="17"/>
  <c r="G53" i="17"/>
  <c r="G50" i="17"/>
  <c r="G49" i="17"/>
  <c r="G41" i="17"/>
  <c r="G40" i="17"/>
  <c r="G37" i="17"/>
  <c r="G35" i="17"/>
  <c r="G33" i="17"/>
  <c r="G31" i="17"/>
  <c r="G26" i="17"/>
  <c r="G25" i="17"/>
  <c r="G22" i="17"/>
  <c r="G21" i="17"/>
  <c r="G17" i="17"/>
  <c r="G14" i="17"/>
  <c r="G13" i="17"/>
  <c r="G7" i="17"/>
  <c r="G6" i="17"/>
  <c r="F7" i="17"/>
  <c r="F71" i="17"/>
  <c r="F69" i="17"/>
  <c r="F66" i="17"/>
  <c r="F61" i="17"/>
  <c r="F60" i="17"/>
  <c r="F58" i="17"/>
  <c r="F53" i="17"/>
  <c r="F50" i="17"/>
  <c r="F49" i="17"/>
  <c r="F41" i="17"/>
  <c r="F40" i="17"/>
  <c r="F37" i="17"/>
  <c r="F35" i="17"/>
  <c r="F33" i="17"/>
  <c r="F31" i="17"/>
  <c r="F26" i="17"/>
  <c r="F25" i="17"/>
  <c r="F22" i="17"/>
  <c r="F21" i="17"/>
  <c r="F17" i="17"/>
  <c r="F14" i="17"/>
  <c r="F13" i="17"/>
  <c r="F6" i="17"/>
  <c r="G36" i="16"/>
  <c r="G10" i="16"/>
  <c r="F36" i="16"/>
  <c r="F71" i="16" s="1"/>
  <c r="F10" i="16"/>
  <c r="G71" i="16"/>
  <c r="E71" i="21"/>
  <c r="D71" i="21"/>
  <c r="E68" i="20"/>
  <c r="E63" i="20"/>
  <c r="E57" i="20"/>
  <c r="E55" i="20"/>
  <c r="E52" i="20"/>
  <c r="E48" i="20"/>
  <c r="E47" i="20"/>
  <c r="E44" i="20"/>
  <c r="E43" i="20"/>
  <c r="E42" i="20"/>
  <c r="E39" i="20"/>
  <c r="E34" i="20"/>
  <c r="E32" i="20"/>
  <c r="E24" i="20"/>
  <c r="E11" i="20"/>
  <c r="E5" i="20"/>
  <c r="E71" i="20" s="1"/>
  <c r="D68" i="20"/>
  <c r="D63" i="20"/>
  <c r="D57" i="20"/>
  <c r="D55" i="20"/>
  <c r="D52" i="20"/>
  <c r="D48" i="20"/>
  <c r="D47" i="20"/>
  <c r="D44" i="20"/>
  <c r="D43" i="20"/>
  <c r="D42" i="20"/>
  <c r="D39" i="20"/>
  <c r="D34" i="20"/>
  <c r="D32" i="20"/>
  <c r="D24" i="20"/>
  <c r="D11" i="20"/>
  <c r="D5" i="20"/>
  <c r="D71" i="20" s="1"/>
  <c r="E67" i="19"/>
  <c r="E65" i="19"/>
  <c r="E56" i="19"/>
  <c r="E51" i="19"/>
  <c r="E46" i="19"/>
  <c r="E45" i="19"/>
  <c r="E38" i="19"/>
  <c r="E28" i="19"/>
  <c r="E29" i="19"/>
  <c r="E30" i="19"/>
  <c r="E27" i="19"/>
  <c r="E23" i="19"/>
  <c r="E20" i="19"/>
  <c r="E16" i="19"/>
  <c r="E15" i="19"/>
  <c r="E9" i="19"/>
  <c r="E10" i="19"/>
  <c r="E8" i="19"/>
  <c r="E71" i="19" s="1"/>
  <c r="D20" i="19"/>
  <c r="D67" i="19"/>
  <c r="D65" i="19"/>
  <c r="D56" i="19"/>
  <c r="D51" i="19"/>
  <c r="D46" i="19"/>
  <c r="D45" i="19"/>
  <c r="D38" i="19"/>
  <c r="D30" i="19"/>
  <c r="D29" i="19"/>
  <c r="D28" i="19"/>
  <c r="D27" i="19"/>
  <c r="D23" i="19"/>
  <c r="D16" i="19"/>
  <c r="D15" i="19"/>
  <c r="D10" i="19"/>
  <c r="D9" i="19"/>
  <c r="D8" i="19"/>
  <c r="D71" i="19" s="1"/>
  <c r="E71" i="17"/>
  <c r="E69" i="17"/>
  <c r="E66" i="17"/>
  <c r="E61" i="17"/>
  <c r="E60" i="17"/>
  <c r="E58" i="17"/>
  <c r="E53" i="17"/>
  <c r="E50" i="17"/>
  <c r="E49" i="17"/>
  <c r="E41" i="17"/>
  <c r="E40" i="17"/>
  <c r="E37" i="17"/>
  <c r="E35" i="17"/>
  <c r="E33" i="17"/>
  <c r="E31" i="17"/>
  <c r="E26" i="17"/>
  <c r="AA26" i="17" s="1"/>
  <c r="E25" i="17"/>
  <c r="E22" i="17"/>
  <c r="E21" i="17"/>
  <c r="E17" i="17"/>
  <c r="E14" i="17"/>
  <c r="E13" i="17"/>
  <c r="E6" i="17"/>
  <c r="E7" i="17"/>
  <c r="D71" i="17"/>
  <c r="D69" i="17"/>
  <c r="D66" i="17"/>
  <c r="D61" i="17"/>
  <c r="D60" i="17"/>
  <c r="D58" i="17"/>
  <c r="D53" i="17"/>
  <c r="D50" i="17"/>
  <c r="D49" i="17"/>
  <c r="D41" i="17"/>
  <c r="D40" i="17"/>
  <c r="D37" i="17"/>
  <c r="D35" i="17"/>
  <c r="D33" i="17"/>
  <c r="D31" i="17"/>
  <c r="D26" i="17"/>
  <c r="D25" i="17"/>
  <c r="D22" i="17"/>
  <c r="D21" i="17"/>
  <c r="D17" i="17"/>
  <c r="D14" i="17"/>
  <c r="D13" i="17"/>
  <c r="D6" i="17"/>
  <c r="D7" i="17"/>
  <c r="E71" i="16"/>
  <c r="E36" i="16"/>
  <c r="E10" i="16"/>
  <c r="D71" i="16"/>
  <c r="D36" i="16"/>
  <c r="D10" i="16"/>
  <c r="C68" i="20"/>
  <c r="C63" i="20"/>
  <c r="C57" i="20"/>
  <c r="C55" i="20"/>
  <c r="C52" i="20"/>
  <c r="C48" i="20"/>
  <c r="C47" i="20"/>
  <c r="C43" i="20"/>
  <c r="C44" i="20"/>
  <c r="C42" i="20"/>
  <c r="C39" i="20"/>
  <c r="C34" i="20"/>
  <c r="C32" i="20"/>
  <c r="C24" i="20"/>
  <c r="C11" i="20"/>
  <c r="C5" i="20"/>
  <c r="B68" i="20"/>
  <c r="B63" i="20"/>
  <c r="B57" i="20"/>
  <c r="B55" i="20"/>
  <c r="B52" i="20"/>
  <c r="B48" i="20"/>
  <c r="B47" i="20"/>
  <c r="B44" i="20"/>
  <c r="B43" i="20"/>
  <c r="B42" i="20"/>
  <c r="B39" i="20"/>
  <c r="B34" i="20"/>
  <c r="B32" i="20"/>
  <c r="B24" i="20"/>
  <c r="B11" i="20"/>
  <c r="B5" i="20"/>
  <c r="C68" i="19"/>
  <c r="C67" i="19"/>
  <c r="C65" i="19"/>
  <c r="C56" i="19"/>
  <c r="C55" i="19"/>
  <c r="AA55" i="19" s="1"/>
  <c r="C52" i="19"/>
  <c r="AA52" i="19" s="1"/>
  <c r="C53" i="19"/>
  <c r="C51" i="19"/>
  <c r="C46" i="19"/>
  <c r="C47" i="19"/>
  <c r="C45" i="19"/>
  <c r="C43" i="19"/>
  <c r="AA43" i="19" s="1"/>
  <c r="C38" i="19"/>
  <c r="C34" i="19"/>
  <c r="C28" i="19"/>
  <c r="C29" i="19"/>
  <c r="C30" i="19"/>
  <c r="C27" i="19"/>
  <c r="C23" i="19"/>
  <c r="C20" i="19"/>
  <c r="C16" i="19"/>
  <c r="C15" i="19"/>
  <c r="C11" i="19"/>
  <c r="C10" i="19"/>
  <c r="C9" i="19"/>
  <c r="C8" i="19"/>
  <c r="C5" i="19"/>
  <c r="B68" i="19"/>
  <c r="Z68" i="19" s="1"/>
  <c r="B67" i="19"/>
  <c r="B65" i="19"/>
  <c r="B56" i="19"/>
  <c r="Z56" i="19" s="1"/>
  <c r="B55" i="19"/>
  <c r="B53" i="19"/>
  <c r="B52" i="19"/>
  <c r="B51" i="19"/>
  <c r="B47" i="19"/>
  <c r="Z47" i="19" s="1"/>
  <c r="B46" i="19"/>
  <c r="B45" i="19"/>
  <c r="B43" i="19"/>
  <c r="B38" i="19"/>
  <c r="B34" i="19"/>
  <c r="Z34" i="19" s="1"/>
  <c r="B30" i="19"/>
  <c r="B29" i="19"/>
  <c r="B28" i="19"/>
  <c r="B27" i="19"/>
  <c r="B23" i="19"/>
  <c r="B20" i="19"/>
  <c r="B16" i="19"/>
  <c r="B15" i="19"/>
  <c r="B11" i="19"/>
  <c r="B10" i="19"/>
  <c r="B9" i="19"/>
  <c r="Z9" i="19" s="1"/>
  <c r="B8" i="19"/>
  <c r="B5" i="19"/>
  <c r="Z5" i="19" s="1"/>
  <c r="C47" i="16"/>
  <c r="C44" i="16"/>
  <c r="C43" i="16"/>
  <c r="C34" i="16"/>
  <c r="C32" i="16"/>
  <c r="C24" i="16"/>
  <c r="C11" i="16"/>
  <c r="AA11" i="16" s="1"/>
  <c r="C10" i="16"/>
  <c r="B47" i="16"/>
  <c r="B44" i="16"/>
  <c r="B43" i="16"/>
  <c r="B34" i="16"/>
  <c r="B32" i="16"/>
  <c r="B24" i="16"/>
  <c r="B11" i="16"/>
  <c r="B10" i="16"/>
  <c r="C71" i="21"/>
  <c r="B71" i="21"/>
  <c r="AA70" i="21"/>
  <c r="Z70" i="21"/>
  <c r="AA69" i="21"/>
  <c r="Z69" i="21"/>
  <c r="AA68" i="21"/>
  <c r="Z68" i="21"/>
  <c r="AA67" i="21"/>
  <c r="Z67" i="21"/>
  <c r="AA66" i="21"/>
  <c r="Z66" i="21"/>
  <c r="AA65" i="21"/>
  <c r="Z65" i="21"/>
  <c r="AA64" i="21"/>
  <c r="Z64" i="21"/>
  <c r="AA63" i="21"/>
  <c r="Z63" i="21"/>
  <c r="AA62" i="21"/>
  <c r="Z62" i="21"/>
  <c r="AA61" i="21"/>
  <c r="Z61" i="21"/>
  <c r="AA60" i="21"/>
  <c r="Z60" i="21"/>
  <c r="AA59" i="21"/>
  <c r="Z59" i="21"/>
  <c r="AA58" i="21"/>
  <c r="Z58" i="21"/>
  <c r="AA57" i="21"/>
  <c r="Z57" i="21"/>
  <c r="AA56" i="21"/>
  <c r="Z56" i="21"/>
  <c r="AA55" i="21"/>
  <c r="Z55" i="21"/>
  <c r="AA54" i="21"/>
  <c r="Z54" i="21"/>
  <c r="AA53" i="21"/>
  <c r="Z53" i="21"/>
  <c r="AA52" i="21"/>
  <c r="Z52" i="21"/>
  <c r="AA51" i="21"/>
  <c r="Z51" i="21"/>
  <c r="AA50" i="21"/>
  <c r="Z50" i="21"/>
  <c r="AA49" i="21"/>
  <c r="Z49" i="21"/>
  <c r="AA48" i="21"/>
  <c r="Z48" i="21"/>
  <c r="AA47" i="21"/>
  <c r="Z47" i="21"/>
  <c r="AA46" i="21"/>
  <c r="Z46" i="21"/>
  <c r="AA45" i="21"/>
  <c r="Z45" i="21"/>
  <c r="AA44" i="21"/>
  <c r="Z44" i="21"/>
  <c r="AA43" i="21"/>
  <c r="Z43" i="21"/>
  <c r="AA42" i="21"/>
  <c r="Z42" i="21"/>
  <c r="AA41" i="21"/>
  <c r="Z41" i="21"/>
  <c r="AA40" i="21"/>
  <c r="Z40" i="21"/>
  <c r="AA39" i="21"/>
  <c r="Z39" i="21"/>
  <c r="AA38" i="21"/>
  <c r="Z38" i="21"/>
  <c r="AA37" i="21"/>
  <c r="Z37" i="21"/>
  <c r="AA36" i="21"/>
  <c r="Z36" i="21"/>
  <c r="AA35" i="21"/>
  <c r="Z35" i="21"/>
  <c r="AA34" i="21"/>
  <c r="Z34" i="21"/>
  <c r="AA33" i="21"/>
  <c r="Z33" i="21"/>
  <c r="AA32" i="21"/>
  <c r="Z32" i="21"/>
  <c r="Z31" i="21"/>
  <c r="AA30" i="21"/>
  <c r="Z29" i="21"/>
  <c r="AA28" i="21"/>
  <c r="Z28" i="21"/>
  <c r="AA27" i="21"/>
  <c r="Z27" i="21"/>
  <c r="AA26" i="21"/>
  <c r="AA25" i="21"/>
  <c r="Z25" i="21"/>
  <c r="AA24" i="21"/>
  <c r="Z24" i="21"/>
  <c r="AA23" i="21"/>
  <c r="Z23" i="21"/>
  <c r="AA22" i="21"/>
  <c r="AA21" i="21"/>
  <c r="Z21" i="21"/>
  <c r="AA20" i="21"/>
  <c r="Z20" i="21"/>
  <c r="AA19" i="21"/>
  <c r="Z19" i="21"/>
  <c r="AA18" i="21"/>
  <c r="Z18" i="21"/>
  <c r="AA17" i="21"/>
  <c r="Z17" i="21"/>
  <c r="AA16" i="21"/>
  <c r="Z16" i="21"/>
  <c r="AA15" i="21"/>
  <c r="Z15" i="21"/>
  <c r="AA14" i="21"/>
  <c r="Z14" i="21"/>
  <c r="AA13" i="21"/>
  <c r="Z13" i="21"/>
  <c r="AA12" i="21"/>
  <c r="Z12" i="21"/>
  <c r="AA11" i="21"/>
  <c r="Z11" i="21"/>
  <c r="AA10" i="21"/>
  <c r="Z10" i="21"/>
  <c r="AA9" i="21"/>
  <c r="Z9" i="21"/>
  <c r="AA8" i="21"/>
  <c r="Z8" i="21"/>
  <c r="AA7" i="21"/>
  <c r="Z7" i="21"/>
  <c r="AA6" i="21"/>
  <c r="Z6" i="21"/>
  <c r="AA5" i="21"/>
  <c r="Z5" i="21"/>
  <c r="AA70" i="20"/>
  <c r="Z70" i="20"/>
  <c r="AA69" i="20"/>
  <c r="Z69" i="20"/>
  <c r="AA66" i="20"/>
  <c r="Z66" i="20"/>
  <c r="AA65" i="20"/>
  <c r="Z65" i="20"/>
  <c r="AA64" i="20"/>
  <c r="Z64" i="20"/>
  <c r="AA62" i="20"/>
  <c r="Z62" i="20"/>
  <c r="AA61" i="20"/>
  <c r="Z61" i="20"/>
  <c r="AA60" i="20"/>
  <c r="Z60" i="20"/>
  <c r="AA59" i="20"/>
  <c r="Z59" i="20"/>
  <c r="AA58" i="20"/>
  <c r="Z58" i="20"/>
  <c r="AA56" i="20"/>
  <c r="Z56" i="20"/>
  <c r="AA54" i="20"/>
  <c r="Z54" i="20"/>
  <c r="AA53" i="20"/>
  <c r="Z53" i="20"/>
  <c r="AA51" i="20"/>
  <c r="Z51" i="20"/>
  <c r="AA50" i="20"/>
  <c r="Z50" i="20"/>
  <c r="AA49" i="20"/>
  <c r="Z49" i="20"/>
  <c r="AA46" i="20"/>
  <c r="Z46" i="20"/>
  <c r="AA45" i="20"/>
  <c r="Z45" i="20"/>
  <c r="AA41" i="20"/>
  <c r="Z41" i="20"/>
  <c r="AA40" i="20"/>
  <c r="Z40" i="20"/>
  <c r="AA38" i="20"/>
  <c r="Z38" i="20"/>
  <c r="AA37" i="20"/>
  <c r="Z37" i="20"/>
  <c r="AA36" i="20"/>
  <c r="Z36" i="20"/>
  <c r="AA35" i="20"/>
  <c r="Z35" i="20"/>
  <c r="AA33" i="20"/>
  <c r="Z33" i="20"/>
  <c r="AA31" i="20"/>
  <c r="Z31" i="20"/>
  <c r="AA30" i="20"/>
  <c r="Z30" i="20"/>
  <c r="AA29" i="20"/>
  <c r="Z29" i="20"/>
  <c r="AA28" i="20"/>
  <c r="Z28" i="20"/>
  <c r="AA27" i="20"/>
  <c r="Z27" i="20"/>
  <c r="AA26" i="20"/>
  <c r="Z26" i="20"/>
  <c r="AA25" i="20"/>
  <c r="Z25" i="20"/>
  <c r="AA23" i="20"/>
  <c r="Z23" i="20"/>
  <c r="AA22" i="20"/>
  <c r="Z22" i="20"/>
  <c r="AA21" i="20"/>
  <c r="Z21" i="20"/>
  <c r="AA20" i="20"/>
  <c r="Z20" i="20"/>
  <c r="AA19" i="20"/>
  <c r="Z19" i="20"/>
  <c r="AA18" i="20"/>
  <c r="Z18" i="20"/>
  <c r="AA17" i="20"/>
  <c r="Z17" i="20"/>
  <c r="AA15" i="20"/>
  <c r="Z15" i="20"/>
  <c r="AA14" i="20"/>
  <c r="Z14" i="20"/>
  <c r="AA13" i="20"/>
  <c r="Z13" i="20"/>
  <c r="AA12" i="20"/>
  <c r="Z12" i="20"/>
  <c r="AA10" i="20"/>
  <c r="Z10" i="20"/>
  <c r="AA9" i="20"/>
  <c r="Z9" i="20"/>
  <c r="AA7" i="20"/>
  <c r="Z7" i="20"/>
  <c r="AA6" i="20"/>
  <c r="Z6" i="20"/>
  <c r="AA70" i="19"/>
  <c r="Z70" i="19"/>
  <c r="AA69" i="19"/>
  <c r="Z69" i="19"/>
  <c r="AA68" i="19"/>
  <c r="Z66" i="19"/>
  <c r="Z65" i="19"/>
  <c r="AA64" i="19"/>
  <c r="Z64" i="19"/>
  <c r="AA63" i="19"/>
  <c r="Z63" i="19"/>
  <c r="AA62" i="19"/>
  <c r="Z62" i="19"/>
  <c r="AA61" i="19"/>
  <c r="Z61" i="19"/>
  <c r="AA60" i="19"/>
  <c r="Z60" i="19"/>
  <c r="AA59" i="19"/>
  <c r="Z59" i="19"/>
  <c r="AA58" i="19"/>
  <c r="Z58" i="19"/>
  <c r="AA57" i="19"/>
  <c r="Z57" i="19"/>
  <c r="Z55" i="19"/>
  <c r="AA54" i="19"/>
  <c r="Z54" i="19"/>
  <c r="Z52" i="19"/>
  <c r="Z51" i="19"/>
  <c r="AA50" i="19"/>
  <c r="Z50" i="19"/>
  <c r="AA49" i="19"/>
  <c r="Z49" i="19"/>
  <c r="AA48" i="19"/>
  <c r="AA47" i="19"/>
  <c r="AA44" i="19"/>
  <c r="Z44" i="19"/>
  <c r="Z43" i="19"/>
  <c r="AA42" i="19"/>
  <c r="Z42" i="19"/>
  <c r="AA41" i="19"/>
  <c r="Z41" i="19"/>
  <c r="AA40" i="19"/>
  <c r="Z40" i="19"/>
  <c r="AA39" i="19"/>
  <c r="Z39" i="19"/>
  <c r="AA37" i="19"/>
  <c r="Z37" i="19"/>
  <c r="AA36" i="19"/>
  <c r="Z36" i="19"/>
  <c r="AA35" i="19"/>
  <c r="Z35" i="19"/>
  <c r="AA34" i="19"/>
  <c r="Z33" i="19"/>
  <c r="AA32" i="19"/>
  <c r="Z32" i="19"/>
  <c r="AA31" i="19"/>
  <c r="Z31" i="19"/>
  <c r="Z28" i="19"/>
  <c r="Z27" i="19"/>
  <c r="AA26" i="19"/>
  <c r="Z26" i="19"/>
  <c r="AA25" i="19"/>
  <c r="Z25" i="19"/>
  <c r="AA24" i="19"/>
  <c r="Z24" i="19"/>
  <c r="AA23" i="19"/>
  <c r="AA22" i="19"/>
  <c r="Z22" i="19"/>
  <c r="AA21" i="19"/>
  <c r="AA19" i="19"/>
  <c r="Z19" i="19"/>
  <c r="AA18" i="19"/>
  <c r="Z18" i="19"/>
  <c r="AA17" i="19"/>
  <c r="Z17" i="19"/>
  <c r="Z14" i="19"/>
  <c r="AA13" i="19"/>
  <c r="Z13" i="19"/>
  <c r="AA12" i="19"/>
  <c r="Z12" i="19"/>
  <c r="AA11" i="19"/>
  <c r="Z11" i="19"/>
  <c r="AA6" i="19"/>
  <c r="Z6" i="19"/>
  <c r="AA5" i="19"/>
  <c r="C71" i="17"/>
  <c r="B71" i="17"/>
  <c r="AA70" i="17"/>
  <c r="Z70" i="17"/>
  <c r="AA68" i="17"/>
  <c r="Z68" i="17"/>
  <c r="AA67" i="17"/>
  <c r="Z67" i="17"/>
  <c r="AA65" i="17"/>
  <c r="Z65" i="17"/>
  <c r="AA64" i="17"/>
  <c r="Z64" i="17"/>
  <c r="AA63" i="17"/>
  <c r="Z63" i="17"/>
  <c r="AA62" i="17"/>
  <c r="Z62" i="17"/>
  <c r="AA59" i="17"/>
  <c r="Z59" i="17"/>
  <c r="Z58" i="17"/>
  <c r="AA57" i="17"/>
  <c r="Z57" i="17"/>
  <c r="AA56" i="17"/>
  <c r="Z56" i="17"/>
  <c r="AA55" i="17"/>
  <c r="Z55" i="17"/>
  <c r="AA54" i="17"/>
  <c r="Z54" i="17"/>
  <c r="AA52" i="17"/>
  <c r="Z52" i="17"/>
  <c r="AA51" i="17"/>
  <c r="Z51" i="17"/>
  <c r="AA50" i="17"/>
  <c r="AA48" i="17"/>
  <c r="Z48" i="17"/>
  <c r="AA47" i="17"/>
  <c r="Z47" i="17"/>
  <c r="AA46" i="17"/>
  <c r="Z46" i="17"/>
  <c r="AA45" i="17"/>
  <c r="Z45" i="17"/>
  <c r="AA44" i="17"/>
  <c r="Z44" i="17"/>
  <c r="AA43" i="17"/>
  <c r="Z43" i="17"/>
  <c r="AA42" i="17"/>
  <c r="Z42" i="17"/>
  <c r="AA39" i="17"/>
  <c r="Z39" i="17"/>
  <c r="AA38" i="17"/>
  <c r="Z38" i="17"/>
  <c r="AA36" i="17"/>
  <c r="Z36" i="17"/>
  <c r="AA34" i="17"/>
  <c r="Z34" i="17"/>
  <c r="AA32" i="17"/>
  <c r="Z32" i="17"/>
  <c r="AA29" i="17"/>
  <c r="Z29" i="17"/>
  <c r="AA28" i="17"/>
  <c r="Z28" i="17"/>
  <c r="AA27" i="17"/>
  <c r="Z27" i="17"/>
  <c r="Z26" i="17"/>
  <c r="AA25" i="17"/>
  <c r="AA24" i="17"/>
  <c r="Z24" i="17"/>
  <c r="AA23" i="17"/>
  <c r="Z23" i="17"/>
  <c r="AA20" i="17"/>
  <c r="Z20" i="17"/>
  <c r="AA19" i="17"/>
  <c r="Z19" i="17"/>
  <c r="AA18" i="17"/>
  <c r="Z18" i="17"/>
  <c r="AA16" i="17"/>
  <c r="Z16" i="17"/>
  <c r="AA15" i="17"/>
  <c r="Z15" i="17"/>
  <c r="Z14" i="17"/>
  <c r="AA12" i="17"/>
  <c r="Z12" i="17"/>
  <c r="AA11" i="17"/>
  <c r="Z11" i="17"/>
  <c r="AA10" i="17"/>
  <c r="Z10" i="17"/>
  <c r="AA9" i="17"/>
  <c r="Z9" i="17"/>
  <c r="AA8" i="17"/>
  <c r="Z8" i="17"/>
  <c r="AA6" i="17"/>
  <c r="AA5" i="17"/>
  <c r="Z5" i="17"/>
  <c r="AA70" i="16"/>
  <c r="Z70" i="16"/>
  <c r="AA69" i="16"/>
  <c r="Z69" i="16"/>
  <c r="AA68" i="16"/>
  <c r="Z68" i="16"/>
  <c r="AA67" i="16"/>
  <c r="Z67" i="16"/>
  <c r="AA66" i="16"/>
  <c r="Z66" i="16"/>
  <c r="AA65" i="16"/>
  <c r="AA64" i="16"/>
  <c r="Z64" i="16"/>
  <c r="AA63" i="16"/>
  <c r="Z63" i="16"/>
  <c r="AA62" i="16"/>
  <c r="Z62" i="16"/>
  <c r="AA61" i="16"/>
  <c r="Z61" i="16"/>
  <c r="AA60" i="16"/>
  <c r="Z60" i="16"/>
  <c r="AA59" i="16"/>
  <c r="Z59" i="16"/>
  <c r="AA58" i="16"/>
  <c r="Z58" i="16"/>
  <c r="AA57" i="16"/>
  <c r="Z57" i="16"/>
  <c r="AA56" i="16"/>
  <c r="Z56" i="16"/>
  <c r="AA55" i="16"/>
  <c r="Z55" i="16"/>
  <c r="AA54" i="16"/>
  <c r="Z54" i="16"/>
  <c r="AA53" i="16"/>
  <c r="Z53" i="16"/>
  <c r="AA52" i="16"/>
  <c r="Z52" i="16"/>
  <c r="Z51" i="16"/>
  <c r="AA50" i="16"/>
  <c r="Z50" i="16"/>
  <c r="AA49" i="16"/>
  <c r="Z49" i="16"/>
  <c r="AA48" i="16"/>
  <c r="Z48" i="16"/>
  <c r="AA47" i="16"/>
  <c r="Z47" i="16"/>
  <c r="AA46" i="16"/>
  <c r="AA45" i="16"/>
  <c r="AA44" i="16"/>
  <c r="Z44" i="16"/>
  <c r="AA43" i="16"/>
  <c r="Z43" i="16"/>
  <c r="AA42" i="16"/>
  <c r="Z42" i="16"/>
  <c r="AA41" i="16"/>
  <c r="Z41" i="16"/>
  <c r="AA40" i="16"/>
  <c r="Z40" i="16"/>
  <c r="AA39" i="16"/>
  <c r="Z39" i="16"/>
  <c r="AA38" i="16"/>
  <c r="Z38" i="16"/>
  <c r="AA37" i="16"/>
  <c r="Z37" i="16"/>
  <c r="AA35" i="16"/>
  <c r="Z35" i="16"/>
  <c r="AA34" i="16"/>
  <c r="Z34" i="16"/>
  <c r="AA33" i="16"/>
  <c r="Z33" i="16"/>
  <c r="AA32" i="16"/>
  <c r="Z32" i="16"/>
  <c r="AA31" i="16"/>
  <c r="Z31" i="16"/>
  <c r="AA30" i="16"/>
  <c r="Z30" i="16"/>
  <c r="AA29" i="16"/>
  <c r="Z29" i="16"/>
  <c r="AA28" i="16"/>
  <c r="Z28" i="16"/>
  <c r="AA27" i="16"/>
  <c r="Z27" i="16"/>
  <c r="Z26" i="16"/>
  <c r="AA25" i="16"/>
  <c r="Z25" i="16"/>
  <c r="Z24" i="16"/>
  <c r="AA23" i="16"/>
  <c r="AA22" i="16"/>
  <c r="Z22" i="16"/>
  <c r="AA21" i="16"/>
  <c r="Z21" i="16"/>
  <c r="AA20" i="16"/>
  <c r="Z20" i="16"/>
  <c r="AA19" i="16"/>
  <c r="Z19" i="16"/>
  <c r="AA18" i="16"/>
  <c r="Z18" i="16"/>
  <c r="AA17" i="16"/>
  <c r="Z17" i="16"/>
  <c r="AA16" i="16"/>
  <c r="Z16" i="16"/>
  <c r="AA15" i="16"/>
  <c r="Z15" i="16"/>
  <c r="AA14" i="16"/>
  <c r="Z14" i="16"/>
  <c r="AA13" i="16"/>
  <c r="Z13" i="16"/>
  <c r="AA12" i="16"/>
  <c r="Z12" i="16"/>
  <c r="AA9" i="16"/>
  <c r="Z9" i="16"/>
  <c r="AA8" i="16"/>
  <c r="AA6" i="16"/>
  <c r="Z6" i="16"/>
  <c r="AA5" i="16"/>
  <c r="Z5" i="16"/>
  <c r="C74" i="15"/>
  <c r="D68" i="15" s="1"/>
  <c r="D71" i="15"/>
  <c r="F71" i="15" s="1"/>
  <c r="C57" i="15"/>
  <c r="D54" i="15" s="1"/>
  <c r="C41" i="15"/>
  <c r="D40" i="15" s="1"/>
  <c r="D39" i="15"/>
  <c r="D15" i="15"/>
  <c r="F15" i="15" s="1"/>
  <c r="C14" i="15"/>
  <c r="D10" i="15" s="1"/>
  <c r="D9" i="15"/>
  <c r="D8" i="15"/>
  <c r="F8" i="15" s="1"/>
  <c r="F6" i="15"/>
  <c r="D6" i="15"/>
  <c r="Y71" i="20" l="1"/>
  <c r="X71" i="20"/>
  <c r="Y71" i="19"/>
  <c r="X71" i="19"/>
  <c r="Y71" i="17"/>
  <c r="Z30" i="17"/>
  <c r="X71" i="17"/>
  <c r="Y71" i="16"/>
  <c r="X71" i="16"/>
  <c r="Z68" i="20"/>
  <c r="V71" i="20"/>
  <c r="W71" i="19"/>
  <c r="W71" i="17"/>
  <c r="Z22" i="17"/>
  <c r="Z21" i="17"/>
  <c r="W71" i="16"/>
  <c r="U71" i="21"/>
  <c r="T71" i="21"/>
  <c r="U71" i="20"/>
  <c r="T71" i="20"/>
  <c r="U71" i="19"/>
  <c r="Z10" i="16"/>
  <c r="AA63" i="20"/>
  <c r="AA55" i="20"/>
  <c r="S71" i="20"/>
  <c r="AA8" i="20"/>
  <c r="R71" i="20"/>
  <c r="Z11" i="20"/>
  <c r="Z8" i="20"/>
  <c r="AA46" i="19"/>
  <c r="S71" i="19"/>
  <c r="R71" i="19"/>
  <c r="AA49" i="17"/>
  <c r="AA30" i="17"/>
  <c r="S71" i="17"/>
  <c r="Z69" i="17"/>
  <c r="Z41" i="17"/>
  <c r="R71" i="17"/>
  <c r="Z6" i="17"/>
  <c r="Z46" i="16"/>
  <c r="Z36" i="16"/>
  <c r="AA42" i="20"/>
  <c r="Z57" i="20"/>
  <c r="Z47" i="20"/>
  <c r="AA11" i="20"/>
  <c r="AA34" i="20"/>
  <c r="Z48" i="20"/>
  <c r="Z44" i="20"/>
  <c r="Q71" i="20"/>
  <c r="AA24" i="20"/>
  <c r="P71" i="20"/>
  <c r="AA67" i="19"/>
  <c r="AA56" i="19"/>
  <c r="AA14" i="19"/>
  <c r="Q71" i="19"/>
  <c r="P71" i="19"/>
  <c r="Z7" i="19"/>
  <c r="AA35" i="17"/>
  <c r="Q71" i="17"/>
  <c r="AA17" i="17"/>
  <c r="Z66" i="17"/>
  <c r="P71" i="17"/>
  <c r="Q71" i="16"/>
  <c r="P71" i="16"/>
  <c r="Z23" i="16"/>
  <c r="Z71" i="16" s="1"/>
  <c r="AA57" i="20"/>
  <c r="AA48" i="20"/>
  <c r="O71" i="20"/>
  <c r="Z55" i="20"/>
  <c r="Z24" i="20"/>
  <c r="N71" i="20"/>
  <c r="AA45" i="19"/>
  <c r="O71" i="19"/>
  <c r="N71" i="19"/>
  <c r="Z10" i="19"/>
  <c r="O71" i="17"/>
  <c r="N71" i="17"/>
  <c r="M71" i="20"/>
  <c r="Z52" i="20"/>
  <c r="Z43" i="20"/>
  <c r="L71" i="20"/>
  <c r="Z39" i="20"/>
  <c r="Z16" i="20"/>
  <c r="AA20" i="19"/>
  <c r="M71" i="19"/>
  <c r="AA7" i="19"/>
  <c r="Z38" i="19"/>
  <c r="L71" i="19"/>
  <c r="Z20" i="19"/>
  <c r="Z16" i="19"/>
  <c r="AA37" i="17"/>
  <c r="AA33" i="17"/>
  <c r="M71" i="17"/>
  <c r="AA7" i="17"/>
  <c r="Z49" i="17"/>
  <c r="Z40" i="17"/>
  <c r="Z35" i="17"/>
  <c r="Z31" i="17"/>
  <c r="L71" i="17"/>
  <c r="Z7" i="17"/>
  <c r="M71" i="16"/>
  <c r="AA5" i="20"/>
  <c r="AA32" i="20"/>
  <c r="K71" i="20"/>
  <c r="AA38" i="19"/>
  <c r="AA15" i="19"/>
  <c r="AA65" i="19"/>
  <c r="Z46" i="19"/>
  <c r="Z67" i="19"/>
  <c r="Z30" i="19"/>
  <c r="Z15" i="19"/>
  <c r="AA9" i="19"/>
  <c r="AA51" i="19"/>
  <c r="AA30" i="19"/>
  <c r="AA27" i="19"/>
  <c r="K71" i="19"/>
  <c r="AA10" i="19"/>
  <c r="Z45" i="19"/>
  <c r="AA58" i="17"/>
  <c r="AA41" i="17"/>
  <c r="AA31" i="17"/>
  <c r="K71" i="17"/>
  <c r="AA13" i="17"/>
  <c r="Z17" i="17"/>
  <c r="Z13" i="17"/>
  <c r="J71" i="17"/>
  <c r="AA52" i="20"/>
  <c r="AA43" i="20"/>
  <c r="I71" i="20"/>
  <c r="Z5" i="20"/>
  <c r="I71" i="19"/>
  <c r="Z8" i="19"/>
  <c r="AA69" i="17"/>
  <c r="AA61" i="17"/>
  <c r="AA21" i="17"/>
  <c r="I71" i="17"/>
  <c r="Z61" i="17"/>
  <c r="Z60" i="17"/>
  <c r="Z53" i="17"/>
  <c r="Z50" i="17"/>
  <c r="Z37" i="17"/>
  <c r="Z33" i="17"/>
  <c r="Z25" i="17"/>
  <c r="AA36" i="16"/>
  <c r="AA68" i="20"/>
  <c r="AA44" i="20"/>
  <c r="G71" i="20"/>
  <c r="Z63" i="20"/>
  <c r="F71" i="20"/>
  <c r="AA16" i="19"/>
  <c r="AA60" i="17"/>
  <c r="AA22" i="17"/>
  <c r="AA66" i="17"/>
  <c r="AA14" i="17"/>
  <c r="AA47" i="20"/>
  <c r="Z42" i="20"/>
  <c r="AA29" i="19"/>
  <c r="AA8" i="19"/>
  <c r="Z23" i="19"/>
  <c r="AA10" i="16"/>
  <c r="C71" i="20"/>
  <c r="B71" i="20"/>
  <c r="Z32" i="20"/>
  <c r="C71" i="19"/>
  <c r="B71" i="19"/>
  <c r="C71" i="16"/>
  <c r="AA24" i="16"/>
  <c r="B71" i="16"/>
  <c r="Z11" i="16"/>
  <c r="Z71" i="21"/>
  <c r="AA71" i="21"/>
  <c r="D3" i="15"/>
  <c r="F3" i="15" s="1"/>
  <c r="D11" i="15"/>
  <c r="F11" i="15" s="1"/>
  <c r="D18" i="15"/>
  <c r="F18" i="15" s="1"/>
  <c r="D30" i="15"/>
  <c r="F30" i="15" s="1"/>
  <c r="D58" i="15"/>
  <c r="F58" i="15" s="1"/>
  <c r="D17" i="15"/>
  <c r="F17" i="15" s="1"/>
  <c r="D31" i="15"/>
  <c r="F31" i="15" s="1"/>
  <c r="D4" i="15"/>
  <c r="F4" i="15" s="1"/>
  <c r="D12" i="15"/>
  <c r="F12" i="15" s="1"/>
  <c r="D22" i="15"/>
  <c r="F22" i="15" s="1"/>
  <c r="D34" i="15"/>
  <c r="F34" i="15" s="1"/>
  <c r="D63" i="15"/>
  <c r="F63" i="15" s="1"/>
  <c r="D27" i="15"/>
  <c r="F27" i="15" s="1"/>
  <c r="D59" i="15"/>
  <c r="F59" i="15" s="1"/>
  <c r="D5" i="15"/>
  <c r="F5" i="15" s="1"/>
  <c r="D13" i="15"/>
  <c r="F13" i="15" s="1"/>
  <c r="D23" i="15"/>
  <c r="F23" i="15" s="1"/>
  <c r="D35" i="15"/>
  <c r="D66" i="15"/>
  <c r="F66" i="15" s="1"/>
  <c r="D26" i="15"/>
  <c r="F26" i="15" s="1"/>
  <c r="D19" i="15"/>
  <c r="F19" i="15" s="1"/>
  <c r="D25" i="15"/>
  <c r="F25" i="15" s="1"/>
  <c r="D38" i="15"/>
  <c r="F38" i="15" s="1"/>
  <c r="D67" i="15"/>
  <c r="F67" i="15" s="1"/>
  <c r="F10" i="15"/>
  <c r="F54" i="15"/>
  <c r="F40" i="15"/>
  <c r="F68" i="15"/>
  <c r="D44" i="15"/>
  <c r="D52" i="15"/>
  <c r="D47" i="15"/>
  <c r="D55" i="15"/>
  <c r="D61" i="15"/>
  <c r="D69" i="15"/>
  <c r="D49" i="15"/>
  <c r="D33" i="15"/>
  <c r="F35" i="15"/>
  <c r="D20" i="15"/>
  <c r="D28" i="15"/>
  <c r="D36" i="15"/>
  <c r="D42" i="15"/>
  <c r="D50" i="15"/>
  <c r="D64" i="15"/>
  <c r="D72" i="15"/>
  <c r="D45" i="15"/>
  <c r="D62" i="15"/>
  <c r="D7" i="15"/>
  <c r="F9" i="15"/>
  <c r="D21" i="15"/>
  <c r="D29" i="15"/>
  <c r="D37" i="15"/>
  <c r="F39" i="15"/>
  <c r="D43" i="15"/>
  <c r="D51" i="15"/>
  <c r="D65" i="15"/>
  <c r="D73" i="15"/>
  <c r="D53" i="15"/>
  <c r="D48" i="15"/>
  <c r="D56" i="15"/>
  <c r="D70" i="15"/>
  <c r="D2" i="15"/>
  <c r="D16" i="15"/>
  <c r="D24" i="15"/>
  <c r="D32" i="15"/>
  <c r="D46" i="15"/>
  <c r="D60" i="15"/>
  <c r="C67" i="13"/>
  <c r="D66" i="13" s="1"/>
  <c r="D64" i="13"/>
  <c r="F64" i="13" s="1"/>
  <c r="D61" i="13"/>
  <c r="F61" i="13" s="1"/>
  <c r="C50" i="13"/>
  <c r="D44" i="13" s="1"/>
  <c r="D47" i="13"/>
  <c r="F47" i="13" s="1"/>
  <c r="D42" i="13"/>
  <c r="F42" i="13" s="1"/>
  <c r="D39" i="13"/>
  <c r="F39" i="13" s="1"/>
  <c r="C37" i="13"/>
  <c r="D30" i="13" s="1"/>
  <c r="C10" i="13"/>
  <c r="D8" i="13" s="1"/>
  <c r="D9" i="13"/>
  <c r="F9" i="13" s="1"/>
  <c r="D6" i="13"/>
  <c r="F6" i="13" s="1"/>
  <c r="D4" i="13"/>
  <c r="F4" i="13" s="1"/>
  <c r="D3" i="13"/>
  <c r="F3" i="13" s="1"/>
  <c r="AA71" i="16" l="1"/>
  <c r="AA71" i="19"/>
  <c r="Z71" i="19"/>
  <c r="AA71" i="17"/>
  <c r="Z71" i="17"/>
  <c r="AA71" i="20"/>
  <c r="Z71" i="20"/>
  <c r="F65" i="15"/>
  <c r="F62" i="15"/>
  <c r="F16" i="15"/>
  <c r="F51" i="15"/>
  <c r="F21" i="15"/>
  <c r="F36" i="15"/>
  <c r="F55" i="15"/>
  <c r="F2" i="15"/>
  <c r="F43" i="15"/>
  <c r="F28" i="15"/>
  <c r="F47" i="15"/>
  <c r="F24" i="15"/>
  <c r="F20" i="15"/>
  <c r="F56" i="15"/>
  <c r="F37" i="15"/>
  <c r="F45" i="15"/>
  <c r="F49" i="15"/>
  <c r="F42" i="15"/>
  <c r="F44" i="15"/>
  <c r="F60" i="15"/>
  <c r="F48" i="15"/>
  <c r="F7" i="15"/>
  <c r="F72" i="15"/>
  <c r="F69" i="15"/>
  <c r="F46" i="15"/>
  <c r="F53" i="15"/>
  <c r="F29" i="15"/>
  <c r="F64" i="15"/>
  <c r="F33" i="15"/>
  <c r="F70" i="15"/>
  <c r="F32" i="15"/>
  <c r="F73" i="15"/>
  <c r="F50" i="15"/>
  <c r="F61" i="15"/>
  <c r="F52" i="15"/>
  <c r="D31" i="13"/>
  <c r="F31" i="13" s="1"/>
  <c r="D21" i="13"/>
  <c r="F21" i="13" s="1"/>
  <c r="D32" i="13"/>
  <c r="F32" i="13" s="1"/>
  <c r="D28" i="13"/>
  <c r="F28" i="13" s="1"/>
  <c r="D18" i="13"/>
  <c r="F18" i="13" s="1"/>
  <c r="D12" i="13"/>
  <c r="F12" i="13" s="1"/>
  <c r="D51" i="13"/>
  <c r="F51" i="13" s="1"/>
  <c r="D16" i="13"/>
  <c r="F16" i="13" s="1"/>
  <c r="D29" i="13"/>
  <c r="F29" i="13" s="1"/>
  <c r="D20" i="13"/>
  <c r="F20" i="13" s="1"/>
  <c r="D33" i="13"/>
  <c r="F33" i="13" s="1"/>
  <c r="D13" i="13"/>
  <c r="F13" i="13" s="1"/>
  <c r="D24" i="13"/>
  <c r="F24" i="13" s="1"/>
  <c r="D34" i="13"/>
  <c r="F34" i="13" s="1"/>
  <c r="D53" i="13"/>
  <c r="D23" i="13"/>
  <c r="D2" i="13"/>
  <c r="F2" i="13" s="1"/>
  <c r="D15" i="13"/>
  <c r="F15" i="13" s="1"/>
  <c r="D25" i="13"/>
  <c r="F25" i="13" s="1"/>
  <c r="D36" i="13"/>
  <c r="F36" i="13" s="1"/>
  <c r="D56" i="13"/>
  <c r="F56" i="13" s="1"/>
  <c r="D26" i="13"/>
  <c r="F26" i="13" s="1"/>
  <c r="D17" i="13"/>
  <c r="F17" i="13" s="1"/>
  <c r="F30" i="13"/>
  <c r="F8" i="13"/>
  <c r="F44" i="13"/>
  <c r="F66" i="13"/>
  <c r="D59" i="13"/>
  <c r="D40" i="13"/>
  <c r="D48" i="13"/>
  <c r="D54" i="13"/>
  <c r="D62" i="13"/>
  <c r="D7" i="13"/>
  <c r="F23" i="13"/>
  <c r="D43" i="13"/>
  <c r="D57" i="13"/>
  <c r="D65" i="13"/>
  <c r="D45" i="13"/>
  <c r="D38" i="13"/>
  <c r="D46" i="13"/>
  <c r="D52" i="13"/>
  <c r="D60" i="13"/>
  <c r="D5" i="13"/>
  <c r="D11" i="13"/>
  <c r="D19" i="13"/>
  <c r="D27" i="13"/>
  <c r="D35" i="13"/>
  <c r="D41" i="13"/>
  <c r="D49" i="13"/>
  <c r="D55" i="13"/>
  <c r="D63" i="13"/>
  <c r="F53" i="13"/>
  <c r="D14" i="13"/>
  <c r="D22" i="13"/>
  <c r="D58" i="13"/>
  <c r="F59" i="13" l="1"/>
  <c r="F19" i="13"/>
  <c r="F22" i="13"/>
  <c r="F40" i="13"/>
  <c r="F14" i="13"/>
  <c r="F49" i="13"/>
  <c r="F11" i="13"/>
  <c r="F38" i="13"/>
  <c r="F55" i="13"/>
  <c r="F41" i="13"/>
  <c r="F45" i="13"/>
  <c r="F5" i="13"/>
  <c r="F35" i="13"/>
  <c r="F65" i="13"/>
  <c r="F46" i="13"/>
  <c r="F63" i="13"/>
  <c r="F60" i="13"/>
  <c r="F57" i="13"/>
  <c r="F62" i="13"/>
  <c r="F58" i="13"/>
  <c r="F48" i="13"/>
  <c r="F7" i="13"/>
  <c r="F27" i="13"/>
  <c r="F52" i="13"/>
  <c r="F43" i="13"/>
  <c r="F54" i="13"/>
  <c r="C64" i="12"/>
  <c r="D61" i="12" s="1"/>
  <c r="D48" i="12"/>
  <c r="F48" i="12" s="1"/>
  <c r="D40" i="12"/>
  <c r="F40" i="12" s="1"/>
  <c r="C37" i="12"/>
  <c r="D31" i="12" s="1"/>
  <c r="D34" i="12"/>
  <c r="F34" i="12" s="1"/>
  <c r="D29" i="12"/>
  <c r="F29" i="12" s="1"/>
  <c r="D28" i="12"/>
  <c r="F28" i="12" s="1"/>
  <c r="D26" i="12"/>
  <c r="F26" i="12" s="1"/>
  <c r="D21" i="12"/>
  <c r="F21" i="12" s="1"/>
  <c r="F20" i="12"/>
  <c r="D20" i="12"/>
  <c r="C19" i="12"/>
  <c r="D17" i="12" s="1"/>
  <c r="D15" i="12"/>
  <c r="F15" i="12" s="1"/>
  <c r="D14" i="12"/>
  <c r="F14" i="12" s="1"/>
  <c r="D13" i="12"/>
  <c r="F13" i="12" s="1"/>
  <c r="D12" i="12"/>
  <c r="D11" i="12"/>
  <c r="F11" i="12" s="1"/>
  <c r="C7" i="12"/>
  <c r="D3" i="12" s="1"/>
  <c r="D6" i="12"/>
  <c r="F6" i="12" s="1"/>
  <c r="F17" i="12" l="1"/>
  <c r="F31" i="12"/>
  <c r="F61" i="12"/>
  <c r="F3" i="12"/>
  <c r="D43" i="12"/>
  <c r="D51" i="12"/>
  <c r="D59" i="12"/>
  <c r="D4" i="12"/>
  <c r="D10" i="12"/>
  <c r="F12" i="12"/>
  <c r="D18" i="12"/>
  <c r="D24" i="12"/>
  <c r="D32" i="12"/>
  <c r="D38" i="12"/>
  <c r="D46" i="12"/>
  <c r="D54" i="12"/>
  <c r="D62" i="12"/>
  <c r="D35" i="12"/>
  <c r="D49" i="12"/>
  <c r="D57" i="12"/>
  <c r="D2" i="12"/>
  <c r="D8" i="12"/>
  <c r="D16" i="12"/>
  <c r="D22" i="12"/>
  <c r="D30" i="12"/>
  <c r="D44" i="12"/>
  <c r="D52" i="12"/>
  <c r="D60" i="12"/>
  <c r="D56" i="12"/>
  <c r="D27" i="12"/>
  <c r="D41" i="12"/>
  <c r="D5" i="12"/>
  <c r="D25" i="12"/>
  <c r="D33" i="12"/>
  <c r="D39" i="12"/>
  <c r="D47" i="12"/>
  <c r="D55" i="12"/>
  <c r="D63" i="12"/>
  <c r="D36" i="12"/>
  <c r="D42" i="12"/>
  <c r="D50" i="12"/>
  <c r="D58" i="12"/>
  <c r="D9" i="12"/>
  <c r="D23" i="12"/>
  <c r="D45" i="12"/>
  <c r="D53" i="12"/>
  <c r="F55" i="12" l="1"/>
  <c r="F8" i="12"/>
  <c r="F47" i="12"/>
  <c r="F2" i="12"/>
  <c r="F9" i="12"/>
  <c r="F39" i="12"/>
  <c r="F52" i="12"/>
  <c r="F57" i="12"/>
  <c r="F59" i="12"/>
  <c r="F58" i="12"/>
  <c r="F33" i="12"/>
  <c r="F44" i="12"/>
  <c r="F49" i="12"/>
  <c r="F24" i="12"/>
  <c r="F51" i="12"/>
  <c r="F45" i="12"/>
  <c r="F10" i="12"/>
  <c r="F23" i="12"/>
  <c r="F4" i="12"/>
  <c r="F25" i="12"/>
  <c r="F22" i="12"/>
  <c r="F36" i="12"/>
  <c r="F41" i="12"/>
  <c r="F16" i="12"/>
  <c r="F54" i="12"/>
  <c r="F56" i="12"/>
  <c r="F38" i="12"/>
  <c r="F60" i="12"/>
  <c r="F32" i="12"/>
  <c r="F50" i="12"/>
  <c r="F30" i="12"/>
  <c r="F35" i="12"/>
  <c r="F42" i="12"/>
  <c r="F5" i="12"/>
  <c r="F62" i="12"/>
  <c r="F18" i="12"/>
  <c r="F43" i="12"/>
  <c r="F53" i="12"/>
  <c r="F63" i="12"/>
  <c r="F27" i="12"/>
  <c r="F46" i="12"/>
  <c r="C70" i="11" l="1"/>
  <c r="D69" i="11" s="1"/>
  <c r="D67" i="11"/>
  <c r="F67" i="11" s="1"/>
  <c r="D64" i="11"/>
  <c r="F64" i="11" s="1"/>
  <c r="C50" i="11"/>
  <c r="D47" i="11" s="1"/>
  <c r="D42" i="11"/>
  <c r="C35" i="11"/>
  <c r="D33" i="11" s="1"/>
  <c r="D34" i="11"/>
  <c r="F34" i="11" s="1"/>
  <c r="D31" i="11"/>
  <c r="F31" i="11" s="1"/>
  <c r="D12" i="11"/>
  <c r="F12" i="11" s="1"/>
  <c r="D10" i="11"/>
  <c r="F10" i="11" s="1"/>
  <c r="C7" i="11"/>
  <c r="D3" i="11" s="1"/>
  <c r="D4" i="11"/>
  <c r="D18" i="11" l="1"/>
  <c r="F18" i="11" s="1"/>
  <c r="D20" i="11"/>
  <c r="F20" i="11" s="1"/>
  <c r="D15" i="11"/>
  <c r="F15" i="11" s="1"/>
  <c r="D23" i="11"/>
  <c r="D6" i="11"/>
  <c r="F6" i="11" s="1"/>
  <c r="D26" i="11"/>
  <c r="F26" i="11" s="1"/>
  <c r="D56" i="11"/>
  <c r="F56" i="11" s="1"/>
  <c r="D51" i="11"/>
  <c r="D28" i="11"/>
  <c r="F28" i="11" s="1"/>
  <c r="D59" i="11"/>
  <c r="F59" i="11" s="1"/>
  <c r="F47" i="11"/>
  <c r="F33" i="11"/>
  <c r="F3" i="11"/>
  <c r="F69" i="11"/>
  <c r="D45" i="11"/>
  <c r="F42" i="11"/>
  <c r="D48" i="11"/>
  <c r="D54" i="11"/>
  <c r="D13" i="11"/>
  <c r="D21" i="11"/>
  <c r="F23" i="11"/>
  <c r="D29" i="11"/>
  <c r="D43" i="11"/>
  <c r="F51" i="11"/>
  <c r="D57" i="11"/>
  <c r="D65" i="11"/>
  <c r="D2" i="11"/>
  <c r="F4" i="11"/>
  <c r="D8" i="11"/>
  <c r="D16" i="11"/>
  <c r="D24" i="11"/>
  <c r="D32" i="11"/>
  <c r="D38" i="11"/>
  <c r="D46" i="11"/>
  <c r="D52" i="11"/>
  <c r="D60" i="11"/>
  <c r="D68" i="11"/>
  <c r="D37" i="11"/>
  <c r="D40" i="11"/>
  <c r="D62" i="11"/>
  <c r="D41" i="11"/>
  <c r="D49" i="11"/>
  <c r="D55" i="11"/>
  <c r="D63" i="11"/>
  <c r="D14" i="11"/>
  <c r="D22" i="11"/>
  <c r="D30" i="11"/>
  <c r="D36" i="11"/>
  <c r="D44" i="11"/>
  <c r="D58" i="11"/>
  <c r="D66" i="11"/>
  <c r="D5" i="11"/>
  <c r="D11" i="11"/>
  <c r="D19" i="11"/>
  <c r="D27" i="11"/>
  <c r="D9" i="11"/>
  <c r="D17" i="11"/>
  <c r="D25" i="11"/>
  <c r="D39" i="11"/>
  <c r="D53" i="11"/>
  <c r="D61" i="11"/>
  <c r="C76" i="10"/>
  <c r="D73" i="10" s="1"/>
  <c r="C57" i="10"/>
  <c r="D54" i="10" s="1"/>
  <c r="C35" i="10"/>
  <c r="D32" i="10" s="1"/>
  <c r="C10" i="10"/>
  <c r="D7" i="10" s="1"/>
  <c r="F41" i="11" l="1"/>
  <c r="F21" i="11"/>
  <c r="F62" i="11"/>
  <c r="F57" i="11"/>
  <c r="F40" i="11"/>
  <c r="F19" i="11"/>
  <c r="F22" i="11"/>
  <c r="F24" i="11"/>
  <c r="F43" i="11"/>
  <c r="F44" i="11"/>
  <c r="F65" i="11"/>
  <c r="F36" i="11"/>
  <c r="F38" i="11"/>
  <c r="F27" i="11"/>
  <c r="F30" i="11"/>
  <c r="F32" i="11"/>
  <c r="F13" i="11"/>
  <c r="F61" i="11"/>
  <c r="F11" i="11"/>
  <c r="F14" i="11"/>
  <c r="F37" i="11"/>
  <c r="F16" i="11"/>
  <c r="F17" i="11"/>
  <c r="F46" i="11"/>
  <c r="F9" i="11"/>
  <c r="F53" i="11"/>
  <c r="F5" i="11"/>
  <c r="F63" i="11"/>
  <c r="F68" i="11"/>
  <c r="F8" i="11"/>
  <c r="F29" i="11"/>
  <c r="F45" i="11"/>
  <c r="F39" i="11"/>
  <c r="F66" i="11"/>
  <c r="F55" i="11"/>
  <c r="F60" i="11"/>
  <c r="F54" i="11"/>
  <c r="F25" i="11"/>
  <c r="F58" i="11"/>
  <c r="F49" i="11"/>
  <c r="F52" i="11"/>
  <c r="F2" i="11"/>
  <c r="F48" i="11"/>
  <c r="D19" i="10"/>
  <c r="F19" i="10" s="1"/>
  <c r="D63" i="10"/>
  <c r="D11" i="10"/>
  <c r="D2" i="10"/>
  <c r="F2" i="10" s="1"/>
  <c r="D64" i="10"/>
  <c r="F64" i="10" s="1"/>
  <c r="D66" i="10"/>
  <c r="F66" i="10" s="1"/>
  <c r="D3" i="10"/>
  <c r="F3" i="10" s="1"/>
  <c r="D68" i="10"/>
  <c r="F68" i="10" s="1"/>
  <c r="D5" i="10"/>
  <c r="F5" i="10" s="1"/>
  <c r="D58" i="10"/>
  <c r="F58" i="10" s="1"/>
  <c r="D71" i="10"/>
  <c r="D6" i="10"/>
  <c r="F6" i="10" s="1"/>
  <c r="D60" i="10"/>
  <c r="F60" i="10" s="1"/>
  <c r="D72" i="10"/>
  <c r="F72" i="10" s="1"/>
  <c r="D4" i="10"/>
  <c r="F4" i="10" s="1"/>
  <c r="D8" i="10"/>
  <c r="F8" i="10" s="1"/>
  <c r="D74" i="10"/>
  <c r="F74" i="10" s="1"/>
  <c r="F73" i="10"/>
  <c r="F54" i="10"/>
  <c r="F32" i="10"/>
  <c r="F7" i="10"/>
  <c r="D22" i="10"/>
  <c r="D52" i="10"/>
  <c r="F11" i="10"/>
  <c r="D17" i="10"/>
  <c r="D25" i="10"/>
  <c r="D33" i="10"/>
  <c r="D39" i="10"/>
  <c r="D47" i="10"/>
  <c r="D55" i="10"/>
  <c r="D61" i="10"/>
  <c r="F63" i="10"/>
  <c r="D69" i="10"/>
  <c r="F71" i="10"/>
  <c r="D36" i="10"/>
  <c r="D20" i="10"/>
  <c r="D28" i="10"/>
  <c r="D42" i="10"/>
  <c r="D50" i="10"/>
  <c r="D49" i="10"/>
  <c r="D9" i="10"/>
  <c r="D15" i="10"/>
  <c r="D23" i="10"/>
  <c r="D31" i="10"/>
  <c r="D37" i="10"/>
  <c r="D45" i="10"/>
  <c r="D53" i="10"/>
  <c r="D59" i="10"/>
  <c r="D67" i="10"/>
  <c r="D75" i="10"/>
  <c r="D27" i="10"/>
  <c r="D18" i="10"/>
  <c r="D26" i="10"/>
  <c r="D34" i="10"/>
  <c r="D40" i="10"/>
  <c r="D48" i="10"/>
  <c r="D56" i="10"/>
  <c r="D62" i="10"/>
  <c r="D70" i="10"/>
  <c r="D41" i="10"/>
  <c r="D14" i="10"/>
  <c r="D12" i="10"/>
  <c r="D13" i="10"/>
  <c r="D21" i="10"/>
  <c r="D29" i="10"/>
  <c r="D43" i="10"/>
  <c r="D51" i="10"/>
  <c r="D65" i="10"/>
  <c r="D30" i="10"/>
  <c r="D44" i="10"/>
  <c r="D16" i="10"/>
  <c r="D24" i="10"/>
  <c r="D38" i="10"/>
  <c r="D46" i="10"/>
  <c r="F14" i="10" l="1"/>
  <c r="F49" i="10"/>
  <c r="F33" i="10"/>
  <c r="F51" i="10"/>
  <c r="F50" i="10"/>
  <c r="F25" i="10"/>
  <c r="F43" i="10"/>
  <c r="F37" i="10"/>
  <c r="F29" i="10"/>
  <c r="F75" i="10"/>
  <c r="F31" i="10"/>
  <c r="F28" i="10"/>
  <c r="F61" i="10"/>
  <c r="F65" i="10"/>
  <c r="F53" i="10"/>
  <c r="F41" i="10"/>
  <c r="F45" i="10"/>
  <c r="F70" i="10"/>
  <c r="F42" i="10"/>
  <c r="F17" i="10"/>
  <c r="F38" i="10"/>
  <c r="F24" i="10"/>
  <c r="F56" i="10"/>
  <c r="F23" i="10"/>
  <c r="F20" i="10"/>
  <c r="F26" i="10"/>
  <c r="F69" i="10"/>
  <c r="F18" i="10"/>
  <c r="F46" i="10"/>
  <c r="F27" i="10"/>
  <c r="F62" i="10"/>
  <c r="F21" i="10"/>
  <c r="F16" i="10"/>
  <c r="F13" i="10"/>
  <c r="F48" i="10"/>
  <c r="F67" i="10"/>
  <c r="F15" i="10"/>
  <c r="F36" i="10"/>
  <c r="F55" i="10"/>
  <c r="F52" i="10"/>
  <c r="F44" i="10"/>
  <c r="F40" i="10"/>
  <c r="F9" i="10"/>
  <c r="F47" i="10"/>
  <c r="F22" i="10"/>
  <c r="F30" i="10"/>
  <c r="F12" i="10"/>
  <c r="F34" i="10"/>
  <c r="F59" i="10"/>
  <c r="F39" i="10"/>
  <c r="F2" i="9" l="1"/>
  <c r="C66" i="9"/>
  <c r="D63" i="9" s="1"/>
  <c r="C48" i="9"/>
  <c r="D41" i="9" s="1"/>
  <c r="C31" i="9"/>
  <c r="D27" i="9" s="1"/>
  <c r="D30" i="9"/>
  <c r="F30" i="9" s="1"/>
  <c r="D26" i="9"/>
  <c r="F26" i="9" s="1"/>
  <c r="D23" i="9"/>
  <c r="F23" i="9" s="1"/>
  <c r="D22" i="9"/>
  <c r="D18" i="9"/>
  <c r="F18" i="9" s="1"/>
  <c r="D17" i="9"/>
  <c r="F17" i="9" s="1"/>
  <c r="D14" i="9"/>
  <c r="D12" i="9"/>
  <c r="F12" i="9" s="1"/>
  <c r="D11" i="9"/>
  <c r="F11" i="9" s="1"/>
  <c r="F8" i="9"/>
  <c r="D8" i="9"/>
  <c r="D7" i="9"/>
  <c r="F7" i="9" s="1"/>
  <c r="D6" i="9"/>
  <c r="F6" i="9" s="1"/>
  <c r="C5" i="9"/>
  <c r="D4" i="9" s="1"/>
  <c r="F4" i="9" s="1"/>
  <c r="D40" i="9" l="1"/>
  <c r="F40" i="9" s="1"/>
  <c r="D2" i="9"/>
  <c r="D44" i="9"/>
  <c r="D3" i="9"/>
  <c r="F3" i="9" s="1"/>
  <c r="D9" i="9"/>
  <c r="F9" i="9" s="1"/>
  <c r="D15" i="9"/>
  <c r="F15" i="9" s="1"/>
  <c r="D24" i="9"/>
  <c r="F24" i="9" s="1"/>
  <c r="D46" i="9"/>
  <c r="F46" i="9" s="1"/>
  <c r="D39" i="9"/>
  <c r="F39" i="9" s="1"/>
  <c r="D32" i="9"/>
  <c r="F32" i="9" s="1"/>
  <c r="D10" i="9"/>
  <c r="F10" i="9" s="1"/>
  <c r="D16" i="9"/>
  <c r="F16" i="9" s="1"/>
  <c r="D36" i="9"/>
  <c r="F36" i="9" s="1"/>
  <c r="D25" i="9"/>
  <c r="F25" i="9" s="1"/>
  <c r="D38" i="9"/>
  <c r="F38" i="9" s="1"/>
  <c r="D47" i="9"/>
  <c r="F47" i="9" s="1"/>
  <c r="F41" i="9"/>
  <c r="F63" i="9"/>
  <c r="F27" i="9"/>
  <c r="F14" i="9"/>
  <c r="D20" i="9"/>
  <c r="F22" i="9"/>
  <c r="D28" i="9"/>
  <c r="D34" i="9"/>
  <c r="D42" i="9"/>
  <c r="F44" i="9"/>
  <c r="D56" i="9"/>
  <c r="D64" i="9"/>
  <c r="D50" i="9"/>
  <c r="D53" i="9"/>
  <c r="D61" i="9"/>
  <c r="D37" i="9"/>
  <c r="D45" i="9"/>
  <c r="D51" i="9"/>
  <c r="D59" i="9"/>
  <c r="D58" i="9"/>
  <c r="D54" i="9"/>
  <c r="D62" i="9"/>
  <c r="D13" i="9"/>
  <c r="D21" i="9"/>
  <c r="D29" i="9"/>
  <c r="D35" i="9"/>
  <c r="D43" i="9"/>
  <c r="D49" i="9"/>
  <c r="D57" i="9"/>
  <c r="D65" i="9"/>
  <c r="D52" i="9"/>
  <c r="D60" i="9"/>
  <c r="D19" i="9"/>
  <c r="D33" i="9"/>
  <c r="D55" i="9"/>
  <c r="C77" i="8"/>
  <c r="D74" i="8" s="1"/>
  <c r="C58" i="8"/>
  <c r="D52" i="8" s="1"/>
  <c r="D57" i="8"/>
  <c r="F57" i="8" s="1"/>
  <c r="D55" i="8"/>
  <c r="F55" i="8" s="1"/>
  <c r="D50" i="8"/>
  <c r="F50" i="8" s="1"/>
  <c r="D47" i="8"/>
  <c r="F47" i="8" s="1"/>
  <c r="D42" i="8"/>
  <c r="F42" i="8" s="1"/>
  <c r="D41" i="8"/>
  <c r="F41" i="8" s="1"/>
  <c r="D39" i="8"/>
  <c r="F39" i="8" s="1"/>
  <c r="C35" i="8"/>
  <c r="D30" i="8" s="1"/>
  <c r="C10" i="8"/>
  <c r="D8" i="8" s="1"/>
  <c r="D6" i="8"/>
  <c r="F6" i="8" s="1"/>
  <c r="D5" i="8"/>
  <c r="F5" i="8" s="1"/>
  <c r="D4" i="8"/>
  <c r="F4" i="8" s="1"/>
  <c r="D3" i="8"/>
  <c r="F3" i="8" s="1"/>
  <c r="D2" i="8"/>
  <c r="F2" i="8" s="1"/>
  <c r="F65" i="9" l="1"/>
  <c r="F54" i="9"/>
  <c r="F50" i="9"/>
  <c r="F49" i="9"/>
  <c r="F58" i="9"/>
  <c r="F64" i="9"/>
  <c r="F28" i="9"/>
  <c r="F55" i="9"/>
  <c r="F43" i="9"/>
  <c r="F59" i="9"/>
  <c r="F56" i="9"/>
  <c r="F53" i="9"/>
  <c r="F19" i="9"/>
  <c r="F29" i="9"/>
  <c r="F45" i="9"/>
  <c r="F20" i="9"/>
  <c r="F62" i="9"/>
  <c r="F57" i="9"/>
  <c r="F34" i="9"/>
  <c r="F35" i="9"/>
  <c r="F51" i="9"/>
  <c r="F60" i="9"/>
  <c r="F21" i="9"/>
  <c r="F37" i="9"/>
  <c r="F42" i="9"/>
  <c r="F33" i="9"/>
  <c r="F52" i="9"/>
  <c r="F13" i="9"/>
  <c r="F61" i="9"/>
  <c r="D17" i="8"/>
  <c r="F17" i="8" s="1"/>
  <c r="D25" i="8"/>
  <c r="F25" i="8" s="1"/>
  <c r="D27" i="8"/>
  <c r="F27" i="8" s="1"/>
  <c r="D61" i="8"/>
  <c r="F61" i="8" s="1"/>
  <c r="D19" i="8"/>
  <c r="F19" i="8" s="1"/>
  <c r="D49" i="8"/>
  <c r="F49" i="8" s="1"/>
  <c r="D69" i="8"/>
  <c r="F69" i="8" s="1"/>
  <c r="D11" i="8"/>
  <c r="F11" i="8" s="1"/>
  <c r="D33" i="8"/>
  <c r="F33" i="8" s="1"/>
  <c r="F74" i="8"/>
  <c r="F30" i="8"/>
  <c r="F52" i="8"/>
  <c r="F8" i="8"/>
  <c r="D28" i="8"/>
  <c r="D64" i="8"/>
  <c r="D72" i="8"/>
  <c r="D9" i="8"/>
  <c r="D15" i="8"/>
  <c r="D23" i="8"/>
  <c r="D31" i="8"/>
  <c r="D37" i="8"/>
  <c r="D45" i="8"/>
  <c r="D53" i="8"/>
  <c r="D59" i="8"/>
  <c r="D67" i="8"/>
  <c r="D75" i="8"/>
  <c r="D18" i="8"/>
  <c r="D26" i="8"/>
  <c r="D48" i="8"/>
  <c r="D62" i="8"/>
  <c r="D7" i="8"/>
  <c r="D13" i="8"/>
  <c r="D21" i="8"/>
  <c r="D29" i="8"/>
  <c r="D43" i="8"/>
  <c r="D51" i="8"/>
  <c r="D65" i="8"/>
  <c r="D73" i="8"/>
  <c r="D12" i="8"/>
  <c r="D20" i="8"/>
  <c r="D34" i="8"/>
  <c r="D40" i="8"/>
  <c r="D56" i="8"/>
  <c r="D70" i="8"/>
  <c r="D16" i="8"/>
  <c r="D24" i="8"/>
  <c r="D32" i="8"/>
  <c r="D38" i="8"/>
  <c r="D46" i="8"/>
  <c r="D54" i="8"/>
  <c r="D60" i="8"/>
  <c r="D68" i="8"/>
  <c r="D76" i="8"/>
  <c r="D63" i="8"/>
  <c r="D71" i="8"/>
  <c r="D14" i="8"/>
  <c r="D22" i="8"/>
  <c r="D36" i="8"/>
  <c r="D44" i="8"/>
  <c r="D66" i="8"/>
  <c r="F46" i="8" l="1"/>
  <c r="F75" i="8"/>
  <c r="F14" i="8"/>
  <c r="F38" i="8"/>
  <c r="F20" i="8"/>
  <c r="F13" i="8"/>
  <c r="F67" i="8"/>
  <c r="F31" i="8"/>
  <c r="F64" i="8"/>
  <c r="F71" i="8"/>
  <c r="F32" i="8"/>
  <c r="F12" i="8"/>
  <c r="F7" i="8"/>
  <c r="F59" i="8"/>
  <c r="F23" i="8"/>
  <c r="F34" i="8"/>
  <c r="F63" i="8"/>
  <c r="F73" i="8"/>
  <c r="F76" i="8"/>
  <c r="F16" i="8"/>
  <c r="F65" i="8"/>
  <c r="F62" i="8"/>
  <c r="F15" i="8"/>
  <c r="F22" i="8"/>
  <c r="F21" i="8"/>
  <c r="F24" i="8"/>
  <c r="F53" i="8"/>
  <c r="F66" i="8"/>
  <c r="F68" i="8"/>
  <c r="F70" i="8"/>
  <c r="F51" i="8"/>
  <c r="F48" i="8"/>
  <c r="F45" i="8"/>
  <c r="F9" i="8"/>
  <c r="F44" i="8"/>
  <c r="F60" i="8"/>
  <c r="F56" i="8"/>
  <c r="F43" i="8"/>
  <c r="F26" i="8"/>
  <c r="F28" i="8"/>
  <c r="F36" i="8"/>
  <c r="F54" i="8"/>
  <c r="F40" i="8"/>
  <c r="F29" i="8"/>
  <c r="F18" i="8"/>
  <c r="F37" i="8"/>
  <c r="F72" i="8"/>
  <c r="C64" i="7"/>
  <c r="D61" i="7" s="1"/>
  <c r="C48" i="7"/>
  <c r="D41" i="7" s="1"/>
  <c r="D40" i="7"/>
  <c r="F40" i="7" s="1"/>
  <c r="D35" i="7"/>
  <c r="F35" i="7" s="1"/>
  <c r="C30" i="7"/>
  <c r="D25" i="7" s="1"/>
  <c r="D28" i="7"/>
  <c r="F28" i="7" s="1"/>
  <c r="D23" i="7"/>
  <c r="F23" i="7" s="1"/>
  <c r="D22" i="7"/>
  <c r="F22" i="7" s="1"/>
  <c r="D17" i="7"/>
  <c r="F17" i="7" s="1"/>
  <c r="D15" i="7"/>
  <c r="F15" i="7" s="1"/>
  <c r="D14" i="7"/>
  <c r="F14" i="7" s="1"/>
  <c r="D12" i="7"/>
  <c r="F12" i="7" s="1"/>
  <c r="D7" i="7"/>
  <c r="F7" i="7" s="1"/>
  <c r="D6" i="7"/>
  <c r="F6" i="7" s="1"/>
  <c r="D5" i="7"/>
  <c r="F5" i="7" s="1"/>
  <c r="C4" i="7"/>
  <c r="D3" i="7" s="1"/>
  <c r="F3" i="7" s="1"/>
  <c r="D2" i="7"/>
  <c r="F2" i="7" s="1"/>
  <c r="D36" i="7" l="1"/>
  <c r="F36" i="7" s="1"/>
  <c r="D47" i="7"/>
  <c r="F47" i="7" s="1"/>
  <c r="D42" i="7"/>
  <c r="F42" i="7" s="1"/>
  <c r="D9" i="7"/>
  <c r="F9" i="7" s="1"/>
  <c r="D38" i="7"/>
  <c r="F38" i="7" s="1"/>
  <c r="D44" i="7"/>
  <c r="F44" i="7" s="1"/>
  <c r="D49" i="7"/>
  <c r="F49" i="7" s="1"/>
  <c r="D31" i="7"/>
  <c r="F31" i="7" s="1"/>
  <c r="D37" i="7"/>
  <c r="F37" i="7" s="1"/>
  <c r="D43" i="7"/>
  <c r="F43" i="7" s="1"/>
  <c r="D20" i="7"/>
  <c r="F20" i="7" s="1"/>
  <c r="D32" i="7"/>
  <c r="F32" i="7" s="1"/>
  <c r="D51" i="7"/>
  <c r="F51" i="7" s="1"/>
  <c r="D39" i="7"/>
  <c r="F39" i="7" s="1"/>
  <c r="D45" i="7"/>
  <c r="F45" i="7" s="1"/>
  <c r="D56" i="7"/>
  <c r="F56" i="7" s="1"/>
  <c r="D13" i="7"/>
  <c r="F13" i="7" s="1"/>
  <c r="D34" i="7"/>
  <c r="F34" i="7" s="1"/>
  <c r="D46" i="7"/>
  <c r="F46" i="7" s="1"/>
  <c r="D59" i="7"/>
  <c r="F59" i="7" s="1"/>
  <c r="F25" i="7"/>
  <c r="F41" i="7"/>
  <c r="F61" i="7"/>
  <c r="D10" i="7"/>
  <c r="D18" i="7"/>
  <c r="D26" i="7"/>
  <c r="D54" i="7"/>
  <c r="D62" i="7"/>
  <c r="D57" i="7"/>
  <c r="D8" i="7"/>
  <c r="D16" i="7"/>
  <c r="D24" i="7"/>
  <c r="D52" i="7"/>
  <c r="D60" i="7"/>
  <c r="D21" i="7"/>
  <c r="D29" i="7"/>
  <c r="D11" i="7"/>
  <c r="D19" i="7"/>
  <c r="D27" i="7"/>
  <c r="D33" i="7"/>
  <c r="D55" i="7"/>
  <c r="D63" i="7"/>
  <c r="D50" i="7"/>
  <c r="D58" i="7"/>
  <c r="D53" i="7"/>
  <c r="F50" i="7" l="1"/>
  <c r="F21" i="7"/>
  <c r="F63" i="7"/>
  <c r="F60" i="7"/>
  <c r="F8" i="7"/>
  <c r="F55" i="7"/>
  <c r="F33" i="7"/>
  <c r="F57" i="7"/>
  <c r="F62" i="7"/>
  <c r="F19" i="7"/>
  <c r="F52" i="7"/>
  <c r="F26" i="7"/>
  <c r="F27" i="7"/>
  <c r="F18" i="7"/>
  <c r="F53" i="7"/>
  <c r="F11" i="7"/>
  <c r="F24" i="7"/>
  <c r="F54" i="7"/>
  <c r="F10" i="7"/>
  <c r="F58" i="7"/>
  <c r="F29" i="7"/>
  <c r="F16" i="7"/>
  <c r="C63" i="6"/>
  <c r="D62" i="6" s="1"/>
  <c r="C47" i="6"/>
  <c r="D40" i="6" s="1"/>
  <c r="D43" i="6"/>
  <c r="F43" i="6" s="1"/>
  <c r="D33" i="6"/>
  <c r="F33" i="6" s="1"/>
  <c r="C29" i="6"/>
  <c r="D26" i="6" s="1"/>
  <c r="D13" i="6"/>
  <c r="F13" i="6" s="1"/>
  <c r="C4" i="6"/>
  <c r="D2" i="6" s="1"/>
  <c r="F2" i="6" s="1"/>
  <c r="D3" i="6"/>
  <c r="F3" i="6" s="1"/>
  <c r="D34" i="6" l="1"/>
  <c r="F34" i="6" s="1"/>
  <c r="D44" i="6"/>
  <c r="F44" i="6" s="1"/>
  <c r="D5" i="6"/>
  <c r="F5" i="6" s="1"/>
  <c r="D35" i="6"/>
  <c r="D46" i="6"/>
  <c r="D21" i="6"/>
  <c r="F21" i="6" s="1"/>
  <c r="D38" i="6"/>
  <c r="F38" i="6" s="1"/>
  <c r="D49" i="6"/>
  <c r="F49" i="6" s="1"/>
  <c r="D39" i="6"/>
  <c r="F39" i="6" s="1"/>
  <c r="D52" i="6"/>
  <c r="D30" i="6"/>
  <c r="F30" i="6" s="1"/>
  <c r="D41" i="6"/>
  <c r="F41" i="6" s="1"/>
  <c r="D57" i="6"/>
  <c r="F57" i="6" s="1"/>
  <c r="D36" i="6"/>
  <c r="F36" i="6" s="1"/>
  <c r="D31" i="6"/>
  <c r="F31" i="6" s="1"/>
  <c r="D42" i="6"/>
  <c r="F42" i="6" s="1"/>
  <c r="D60" i="6"/>
  <c r="F60" i="6" s="1"/>
  <c r="F26" i="6"/>
  <c r="F62" i="6"/>
  <c r="F40" i="6"/>
  <c r="F35" i="6"/>
  <c r="D6" i="6"/>
  <c r="D14" i="6"/>
  <c r="D22" i="6"/>
  <c r="F46" i="6"/>
  <c r="D50" i="6"/>
  <c r="F52" i="6"/>
  <c r="D58" i="6"/>
  <c r="D9" i="6"/>
  <c r="D17" i="6"/>
  <c r="D25" i="6"/>
  <c r="D53" i="6"/>
  <c r="D61" i="6"/>
  <c r="D24" i="6"/>
  <c r="D11" i="6"/>
  <c r="D27" i="6"/>
  <c r="D55" i="6"/>
  <c r="D28" i="6"/>
  <c r="D7" i="6"/>
  <c r="D15" i="6"/>
  <c r="D23" i="6"/>
  <c r="D37" i="6"/>
  <c r="D45" i="6"/>
  <c r="D51" i="6"/>
  <c r="D59" i="6"/>
  <c r="D8" i="6"/>
  <c r="D16" i="6"/>
  <c r="D19" i="6"/>
  <c r="D12" i="6"/>
  <c r="D20" i="6"/>
  <c r="D48" i="6"/>
  <c r="D56" i="6"/>
  <c r="D10" i="6"/>
  <c r="D18" i="6"/>
  <c r="D32" i="6"/>
  <c r="D54" i="6"/>
  <c r="F25" i="6" l="1"/>
  <c r="F12" i="6"/>
  <c r="F11" i="6"/>
  <c r="F54" i="6"/>
  <c r="F9" i="6"/>
  <c r="F32" i="6"/>
  <c r="F23" i="6"/>
  <c r="F8" i="6"/>
  <c r="F61" i="6"/>
  <c r="F14" i="6"/>
  <c r="F10" i="6"/>
  <c r="F59" i="6"/>
  <c r="F51" i="6"/>
  <c r="F50" i="6"/>
  <c r="F20" i="6"/>
  <c r="F27" i="6"/>
  <c r="F37" i="6"/>
  <c r="F17" i="6"/>
  <c r="F19" i="6"/>
  <c r="F16" i="6"/>
  <c r="F24" i="6"/>
  <c r="F22" i="6"/>
  <c r="F18" i="6"/>
  <c r="F15" i="6"/>
  <c r="F58" i="6"/>
  <c r="F7" i="6"/>
  <c r="F53" i="6"/>
  <c r="F6" i="6"/>
  <c r="F56" i="6"/>
  <c r="F28" i="6"/>
  <c r="F48" i="6"/>
  <c r="F45" i="6"/>
  <c r="F55" i="6"/>
  <c r="C63" i="5" l="1"/>
  <c r="D62" i="5" s="1"/>
  <c r="D60" i="5"/>
  <c r="D57" i="5"/>
  <c r="C46" i="5"/>
  <c r="D40" i="5" s="1"/>
  <c r="C28" i="5"/>
  <c r="D26" i="5" s="1"/>
  <c r="D27" i="5"/>
  <c r="F27" i="5" s="1"/>
  <c r="D13" i="5"/>
  <c r="F13" i="5" s="1"/>
  <c r="C4" i="5"/>
  <c r="D3" i="5" s="1"/>
  <c r="D2" i="5"/>
  <c r="F2" i="5" s="1"/>
  <c r="D14" i="5" l="1"/>
  <c r="F14" i="5" s="1"/>
  <c r="D5" i="5"/>
  <c r="F5" i="5" s="1"/>
  <c r="D19" i="5"/>
  <c r="F19" i="5" s="1"/>
  <c r="D6" i="5"/>
  <c r="F6" i="5" s="1"/>
  <c r="D47" i="5"/>
  <c r="F47" i="5" s="1"/>
  <c r="D11" i="5"/>
  <c r="F11" i="5" s="1"/>
  <c r="D22" i="5"/>
  <c r="F22" i="5" s="1"/>
  <c r="D49" i="5"/>
  <c r="D16" i="5"/>
  <c r="F16" i="5" s="1"/>
  <c r="D35" i="5"/>
  <c r="F35" i="5" s="1"/>
  <c r="D43" i="5"/>
  <c r="D20" i="5"/>
  <c r="F20" i="5" s="1"/>
  <c r="D8" i="5"/>
  <c r="F8" i="5" s="1"/>
  <c r="D21" i="5"/>
  <c r="F21" i="5" s="1"/>
  <c r="D12" i="5"/>
  <c r="F12" i="5" s="1"/>
  <c r="D24" i="5"/>
  <c r="F24" i="5" s="1"/>
  <c r="D52" i="5"/>
  <c r="F3" i="5"/>
  <c r="F40" i="5"/>
  <c r="F62" i="5"/>
  <c r="F26" i="5"/>
  <c r="D33" i="5"/>
  <c r="F43" i="5"/>
  <c r="F49" i="5"/>
  <c r="D55" i="5"/>
  <c r="F57" i="5"/>
  <c r="D36" i="5"/>
  <c r="D44" i="5"/>
  <c r="D50" i="5"/>
  <c r="F52" i="5"/>
  <c r="D58" i="5"/>
  <c r="F60" i="5"/>
  <c r="D9" i="5"/>
  <c r="D17" i="5"/>
  <c r="D25" i="5"/>
  <c r="D31" i="5"/>
  <c r="D39" i="5"/>
  <c r="D53" i="5"/>
  <c r="D61" i="5"/>
  <c r="D34" i="5"/>
  <c r="D56" i="5"/>
  <c r="D7" i="5"/>
  <c r="D15" i="5"/>
  <c r="D23" i="5"/>
  <c r="D29" i="5"/>
  <c r="D37" i="5"/>
  <c r="D45" i="5"/>
  <c r="D51" i="5"/>
  <c r="D59" i="5"/>
  <c r="D30" i="5"/>
  <c r="D38" i="5"/>
  <c r="D41" i="5"/>
  <c r="D42" i="5"/>
  <c r="D48" i="5"/>
  <c r="D10" i="5"/>
  <c r="D18" i="5"/>
  <c r="D32" i="5"/>
  <c r="D54" i="5"/>
  <c r="F42" i="5" l="1"/>
  <c r="F29" i="5"/>
  <c r="F61" i="5"/>
  <c r="F9" i="5"/>
  <c r="F36" i="5"/>
  <c r="F41" i="5"/>
  <c r="F23" i="5"/>
  <c r="F53" i="5"/>
  <c r="F33" i="5"/>
  <c r="F38" i="5"/>
  <c r="F39" i="5"/>
  <c r="F30" i="5"/>
  <c r="F15" i="5"/>
  <c r="F31" i="5"/>
  <c r="F58" i="5"/>
  <c r="F32" i="5"/>
  <c r="F59" i="5"/>
  <c r="F25" i="5"/>
  <c r="F18" i="5"/>
  <c r="F51" i="5"/>
  <c r="F7" i="5"/>
  <c r="F50" i="5"/>
  <c r="F54" i="5"/>
  <c r="F10" i="5"/>
  <c r="F45" i="5"/>
  <c r="F56" i="5"/>
  <c r="F17" i="5"/>
  <c r="F55" i="5"/>
  <c r="F48" i="5"/>
  <c r="F37" i="5"/>
  <c r="F34" i="5"/>
  <c r="F44" i="5"/>
  <c r="C64" i="4"/>
  <c r="D63" i="4" s="1"/>
  <c r="F63" i="4" s="1"/>
  <c r="D62" i="4"/>
  <c r="F62" i="4" s="1"/>
  <c r="D61" i="4"/>
  <c r="F61" i="4" s="1"/>
  <c r="F60" i="4"/>
  <c r="D60" i="4"/>
  <c r="D58" i="4"/>
  <c r="F58" i="4" s="1"/>
  <c r="D57" i="4"/>
  <c r="F57" i="4" s="1"/>
  <c r="F56" i="4"/>
  <c r="D56" i="4"/>
  <c r="D54" i="4"/>
  <c r="F54" i="4" s="1"/>
  <c r="D53" i="4"/>
  <c r="F53" i="4" s="1"/>
  <c r="F52" i="4"/>
  <c r="D52" i="4"/>
  <c r="D51" i="4"/>
  <c r="F51" i="4" s="1"/>
  <c r="D50" i="4"/>
  <c r="F50" i="4" s="1"/>
  <c r="D49" i="4"/>
  <c r="F49" i="4" s="1"/>
  <c r="F48" i="4"/>
  <c r="D48" i="4"/>
  <c r="C47" i="4"/>
  <c r="D46" i="4" s="1"/>
  <c r="F46" i="4" s="1"/>
  <c r="D45" i="4"/>
  <c r="F45" i="4" s="1"/>
  <c r="D44" i="4"/>
  <c r="F44" i="4" s="1"/>
  <c r="D43" i="4"/>
  <c r="F43" i="4" s="1"/>
  <c r="D41" i="4"/>
  <c r="F41" i="4" s="1"/>
  <c r="D40" i="4"/>
  <c r="F40" i="4" s="1"/>
  <c r="D39" i="4"/>
  <c r="F39" i="4" s="1"/>
  <c r="D37" i="4"/>
  <c r="F37" i="4" s="1"/>
  <c r="D36" i="4"/>
  <c r="F36" i="4" s="1"/>
  <c r="D35" i="4"/>
  <c r="F35" i="4" s="1"/>
  <c r="D33" i="4"/>
  <c r="F33" i="4" s="1"/>
  <c r="D32" i="4"/>
  <c r="F32" i="4" s="1"/>
  <c r="D31" i="4"/>
  <c r="F31" i="4" s="1"/>
  <c r="D29" i="4"/>
  <c r="F29" i="4" s="1"/>
  <c r="C28" i="4"/>
  <c r="D27" i="4" s="1"/>
  <c r="F27" i="4" s="1"/>
  <c r="C4" i="4"/>
  <c r="D2" i="4" s="1"/>
  <c r="F2" i="4" s="1"/>
  <c r="D3" i="4"/>
  <c r="F3" i="4" s="1"/>
  <c r="D12" i="4" l="1"/>
  <c r="F12" i="4" s="1"/>
  <c r="D24" i="4"/>
  <c r="F24" i="4" s="1"/>
  <c r="D13" i="4"/>
  <c r="F13" i="4" s="1"/>
  <c r="D30" i="4"/>
  <c r="F30" i="4" s="1"/>
  <c r="D34" i="4"/>
  <c r="F34" i="4" s="1"/>
  <c r="D38" i="4"/>
  <c r="F38" i="4" s="1"/>
  <c r="D42" i="4"/>
  <c r="F42" i="4" s="1"/>
  <c r="D8" i="4"/>
  <c r="F8" i="4" s="1"/>
  <c r="D20" i="4"/>
  <c r="F20" i="4" s="1"/>
  <c r="D9" i="4"/>
  <c r="F9" i="4" s="1"/>
  <c r="D21" i="4"/>
  <c r="F21" i="4" s="1"/>
  <c r="D6" i="4"/>
  <c r="F6" i="4" s="1"/>
  <c r="D10" i="4"/>
  <c r="F10" i="4" s="1"/>
  <c r="D14" i="4"/>
  <c r="F14" i="4" s="1"/>
  <c r="D18" i="4"/>
  <c r="F18" i="4" s="1"/>
  <c r="D22" i="4"/>
  <c r="F22" i="4" s="1"/>
  <c r="D26" i="4"/>
  <c r="F26" i="4" s="1"/>
  <c r="D55" i="4"/>
  <c r="F55" i="4" s="1"/>
  <c r="D59" i="4"/>
  <c r="F59" i="4" s="1"/>
  <c r="D16" i="4"/>
  <c r="F16" i="4" s="1"/>
  <c r="D5" i="4"/>
  <c r="F5" i="4" s="1"/>
  <c r="D25" i="4"/>
  <c r="F25" i="4" s="1"/>
  <c r="D17" i="4"/>
  <c r="F17" i="4" s="1"/>
  <c r="D7" i="4"/>
  <c r="F7" i="4" s="1"/>
  <c r="D11" i="4"/>
  <c r="F11" i="4" s="1"/>
  <c r="D15" i="4"/>
  <c r="F15" i="4" s="1"/>
  <c r="D19" i="4"/>
  <c r="F19" i="4" s="1"/>
  <c r="D23" i="4"/>
  <c r="F23" i="4" s="1"/>
  <c r="C81" i="3" l="1"/>
  <c r="D66" i="3" s="1"/>
  <c r="C64" i="3"/>
  <c r="D46" i="3" s="1"/>
  <c r="C36" i="3"/>
  <c r="D23" i="3" s="1"/>
  <c r="C10" i="3"/>
  <c r="D3" i="3" s="1"/>
  <c r="D8" i="3" l="1"/>
  <c r="F8" i="3" s="1"/>
  <c r="D7" i="3"/>
  <c r="F7" i="3" s="1"/>
  <c r="D6" i="3"/>
  <c r="F6" i="3" s="1"/>
  <c r="D5" i="3"/>
  <c r="F5" i="3" s="1"/>
  <c r="D54" i="3"/>
  <c r="D40" i="3"/>
  <c r="F40" i="3" s="1"/>
  <c r="D74" i="3"/>
  <c r="F74" i="3" s="1"/>
  <c r="D73" i="3"/>
  <c r="F73" i="3" s="1"/>
  <c r="F23" i="3"/>
  <c r="F66" i="3"/>
  <c r="F46" i="3"/>
  <c r="F3" i="3"/>
  <c r="D26" i="3"/>
  <c r="D25" i="3"/>
  <c r="D37" i="3"/>
  <c r="D53" i="3"/>
  <c r="F54" i="3"/>
  <c r="D24" i="3"/>
  <c r="D63" i="3"/>
  <c r="D49" i="3"/>
  <c r="D38" i="3"/>
  <c r="D72" i="3"/>
  <c r="D34" i="3"/>
  <c r="D62" i="3"/>
  <c r="D48" i="3"/>
  <c r="D71" i="3"/>
  <c r="D19" i="3"/>
  <c r="D27" i="3"/>
  <c r="D35" i="3"/>
  <c r="D12" i="3"/>
  <c r="D20" i="3"/>
  <c r="D28" i="3"/>
  <c r="D11" i="3"/>
  <c r="D13" i="3"/>
  <c r="D21" i="3"/>
  <c r="D29" i="3"/>
  <c r="D22" i="3"/>
  <c r="D18" i="3"/>
  <c r="D57" i="3"/>
  <c r="D80" i="3"/>
  <c r="D15" i="3"/>
  <c r="D42" i="3"/>
  <c r="D50" i="3"/>
  <c r="D58" i="3"/>
  <c r="D43" i="3"/>
  <c r="D51" i="3"/>
  <c r="D59" i="3"/>
  <c r="D44" i="3"/>
  <c r="D52" i="3"/>
  <c r="D60" i="3"/>
  <c r="D14" i="3"/>
  <c r="D39" i="3"/>
  <c r="D68" i="3"/>
  <c r="D76" i="3"/>
  <c r="D69" i="3"/>
  <c r="D77" i="3"/>
  <c r="D70" i="3"/>
  <c r="D78" i="3"/>
  <c r="D33" i="3"/>
  <c r="D61" i="3"/>
  <c r="D65" i="3"/>
  <c r="D17" i="3"/>
  <c r="D56" i="3"/>
  <c r="D45" i="3"/>
  <c r="D79" i="3"/>
  <c r="D47" i="3"/>
  <c r="D67" i="3"/>
  <c r="D32" i="3"/>
  <c r="D31" i="3"/>
  <c r="D9" i="3"/>
  <c r="D2" i="3"/>
  <c r="D4" i="3"/>
  <c r="D30" i="3"/>
  <c r="D16" i="3"/>
  <c r="D55" i="3"/>
  <c r="D41" i="3"/>
  <c r="D75" i="3"/>
  <c r="F41" i="3" l="1"/>
  <c r="F39" i="3"/>
  <c r="F29" i="3"/>
  <c r="F37" i="3"/>
  <c r="F67" i="3"/>
  <c r="F14" i="3"/>
  <c r="F19" i="3"/>
  <c r="F47" i="3"/>
  <c r="F60" i="3"/>
  <c r="F13" i="3"/>
  <c r="F30" i="3"/>
  <c r="F79" i="3"/>
  <c r="F70" i="3"/>
  <c r="F52" i="3"/>
  <c r="F15" i="3"/>
  <c r="F11" i="3"/>
  <c r="F48" i="3"/>
  <c r="F63" i="3"/>
  <c r="F4" i="3"/>
  <c r="F45" i="3"/>
  <c r="F77" i="3"/>
  <c r="F44" i="3"/>
  <c r="F80" i="3"/>
  <c r="F28" i="3"/>
  <c r="F62" i="3"/>
  <c r="F24" i="3"/>
  <c r="F61" i="3"/>
  <c r="F55" i="3"/>
  <c r="F21" i="3"/>
  <c r="F16" i="3"/>
  <c r="F49" i="3"/>
  <c r="F2" i="3"/>
  <c r="F59" i="3"/>
  <c r="F20" i="3"/>
  <c r="F34" i="3"/>
  <c r="F9" i="3"/>
  <c r="F51" i="3"/>
  <c r="F18" i="3"/>
  <c r="F12" i="3"/>
  <c r="F32" i="3"/>
  <c r="F58" i="3"/>
  <c r="F27" i="3"/>
  <c r="F33" i="3"/>
  <c r="F50" i="3"/>
  <c r="F38" i="3"/>
  <c r="F25" i="3"/>
  <c r="F78" i="3"/>
  <c r="F42" i="3"/>
  <c r="F71" i="3"/>
  <c r="F26" i="3"/>
  <c r="F56" i="3"/>
  <c r="F69" i="3"/>
  <c r="F57" i="3"/>
  <c r="F17" i="3"/>
  <c r="F76" i="3"/>
  <c r="F75" i="3"/>
  <c r="F31" i="3"/>
  <c r="F65" i="3"/>
  <c r="F68" i="3"/>
  <c r="F43" i="3"/>
  <c r="F22" i="3"/>
  <c r="F35" i="3"/>
  <c r="F72" i="3"/>
  <c r="F53" i="3"/>
</calcChain>
</file>

<file path=xl/sharedStrings.xml><?xml version="1.0" encoding="utf-8"?>
<sst xmlns="http://schemas.openxmlformats.org/spreadsheetml/2006/main" count="1498" uniqueCount="158">
  <si>
    <t>ΚΔΑΥ</t>
  </si>
  <si>
    <t>Total</t>
  </si>
  <si>
    <t>ΑΓΙΑΣ ΒΑΡΒΑΡΑΣ</t>
  </si>
  <si>
    <t>ΑΣΑ</t>
  </si>
  <si>
    <t>ΕΛΕΥΣΙΝΑ</t>
  </si>
  <si>
    <t>ΑΓΙΑΣ ΠΑΡΑΣΚΕΥΗΣ</t>
  </si>
  <si>
    <t>WATT</t>
  </si>
  <si>
    <t>ΑΓΙΟΥ ΔΗΜΗΤΡΙΟΥ</t>
  </si>
  <si>
    <t>ΑΓΙΩΝ ΑΝΑΡΓΥΡΩΝ - ΚΑΜΑΤΕΡΟΥ</t>
  </si>
  <si>
    <t>ΑΓΚΙΣΤΡΙΟΥ</t>
  </si>
  <si>
    <t>ΑΘΗΝΑΙΩΝ</t>
  </si>
  <si>
    <t>ΑΙΓΑΛΕΩ</t>
  </si>
  <si>
    <t>ΑΛΙΜΟΥ</t>
  </si>
  <si>
    <t>ΑΜΑΡΟΥΣΙΟΥ</t>
  </si>
  <si>
    <t>ΑΣΠΡΟΠΥΡΓΟΥ</t>
  </si>
  <si>
    <t>ΑΧΑΡΝΩΝ</t>
  </si>
  <si>
    <t>ΒΑΡΗΣ - ΒΟΥΛΑΣ - ΒΟΥΛΙΑΓΜΕΝΗΣ</t>
  </si>
  <si>
    <t>ΓΑΛΑΤΣΙΟΥ</t>
  </si>
  <si>
    <t>ΓΛΥΦΑΔΑΣ</t>
  </si>
  <si>
    <t>ΔΑΦΝΗΣ - ΥΜΗΤΤΟΥ</t>
  </si>
  <si>
    <t>ΔΙΟΝΥΣΟΥ</t>
  </si>
  <si>
    <t>ΕΛΕΥΣΙΝΑΣ</t>
  </si>
  <si>
    <t>ΕΛΛΗΝΙΚΟΥ - ΑΡΓΥΡΟΥΠΟΛΗΣ</t>
  </si>
  <si>
    <t>ΖΩΓΡΑΦΟΥ</t>
  </si>
  <si>
    <t>ΗΛΙΟΥΠΟΛΗΣ</t>
  </si>
  <si>
    <t>ΗΡΑΚΛΕΙΟΥ</t>
  </si>
  <si>
    <t>ΙΛΙΟΥ (ΝΕΩΝ ΛΙΟΣΙΩΝ)</t>
  </si>
  <si>
    <t>ΚΑΙΣΑΡΙΑΝΗΣ</t>
  </si>
  <si>
    <t>ΚΑΛΛΙΘΕΑΣ</t>
  </si>
  <si>
    <t>ΚΕΡΑΤΣΙΝΙΟΥ - ΔΡΑΠΕΤΣΩΝΑΣ</t>
  </si>
  <si>
    <t>ΚΗΦΙΣΙΑΣ</t>
  </si>
  <si>
    <t>ΚΟΡΥΔΑΛΛΟΥ</t>
  </si>
  <si>
    <t>ΚΡΩΠΙΑΣ</t>
  </si>
  <si>
    <t>ΛΑΥΡΕΩΤΙΚΗΣ</t>
  </si>
  <si>
    <t>ΛΥΚΟΒΡΥΣΗΣ - ΠΕΥΚΗΣ</t>
  </si>
  <si>
    <t>ΜΑΝΔΡΑΣ - ΕΙΔΥΛΛΙΑΣ</t>
  </si>
  <si>
    <t>ΜΑΡΑΘΩΝΟΣ</t>
  </si>
  <si>
    <t>ΜΑΡΚΟΠΟΥΛΟΥ ΜΕΣΟΓΑΙΑΣ</t>
  </si>
  <si>
    <t>ΜΕΓΑΡΕΩΝ</t>
  </si>
  <si>
    <t>ΜΕΤΑΜΟΡΦΩΣΕΩΣ</t>
  </si>
  <si>
    <t>ΜΟΣΧΑΤΟΥ - ΤΑΥΡΟΥ</t>
  </si>
  <si>
    <t>ΝΕΑΣ ΙΩΝΙΑΣ</t>
  </si>
  <si>
    <t>ΝΕΑΣ ΣΜΥΡΝΗΣ</t>
  </si>
  <si>
    <t>ΝΙΚΑΙΑΣ - ΑΓΙΟΥ ΙΩΑΝΝΟΥ ΡΕΝΤΗ</t>
  </si>
  <si>
    <t>ΠΑΙΑΝΙΑΣ</t>
  </si>
  <si>
    <t>ΠΑΛΑΙΟΥ ΦΑΛΗΡΟΥ</t>
  </si>
  <si>
    <t>ΠΑΛΛΗΝΗΣ</t>
  </si>
  <si>
    <t>ΠΑΠΑΓΟΥ - ΧΟΛΑΡΓΟΥ</t>
  </si>
  <si>
    <t>ΠΕΙΡΑΙΩΣ</t>
  </si>
  <si>
    <t>ΠΕΝΤΕΛΗΣ</t>
  </si>
  <si>
    <t>ΠΕΡΙΣΤΕΡΙΟΥ</t>
  </si>
  <si>
    <t>ΠΕΤΡΟΥΠΟΛΗΣ</t>
  </si>
  <si>
    <t>ΠΟΡΟΥ</t>
  </si>
  <si>
    <t>ΡΑΦΗΝΑΣ - ΠΙΚΕΡΜΙΟΥ</t>
  </si>
  <si>
    <t>ΣΑΡΩΝΙΚΟΥ</t>
  </si>
  <si>
    <t>ΣΠΑΤΩΝ - ΑΡΤΕΜΙΔΑΣ</t>
  </si>
  <si>
    <t>ΤΡΟΙΖΗΝΙΑΣ</t>
  </si>
  <si>
    <t>ΦΙΛΑΔΕΛΦΕΙΑΣ - ΧΑΛΚΗΔΟΝΟΣ</t>
  </si>
  <si>
    <t>ΦΙΛΟΘΕΗΣ - ΨΥΧΙΚΟΥ</t>
  </si>
  <si>
    <t>ΦΥΛΗΣ</t>
  </si>
  <si>
    <t>ΧΑΙΔΑΡΙΟΥ</t>
  </si>
  <si>
    <t>ΧΑΛΑΝΔΡΙΟΥ</t>
  </si>
  <si>
    <t>ΟΤΑ μέλος ΕΔΣΝΑ</t>
  </si>
  <si>
    <t>Ποσοστό συμμετοχής ΟΤΑ</t>
  </si>
  <si>
    <t>Εξερχόμενο υπόλειμμα με χρήση βεβαιώσεων</t>
  </si>
  <si>
    <t>Εξερχόμενο υπόλειμμα με χρήση βεβαιώσεων ανά ΟΤΑ</t>
  </si>
  <si>
    <t>Alpha Green</t>
  </si>
  <si>
    <t>ΚΥΘΗΡΩΝ</t>
  </si>
  <si>
    <t>Alpha green</t>
  </si>
  <si>
    <t>ΒΡΙΛΗΣΣΙΩΝ</t>
  </si>
  <si>
    <t>ΣΠΑΤΩΝ - ΑΡΤΕΜΙΔΟΣ</t>
  </si>
  <si>
    <t>ΗΛΙΟΥΠΟΛΕΩΣ</t>
  </si>
  <si>
    <t>ΙΛΙΟΥ</t>
  </si>
  <si>
    <t>ΠΕΤΡΟΥΠΟΛΕΩΣ</t>
  </si>
  <si>
    <t>ΝΙΚΑΙΑΣ - ΑΓΙΟΥ ΙΩΑΝΝΗ ΡΕΝΤΗ</t>
  </si>
  <si>
    <t>ΧΑΪΔΑΡΙΟΥ</t>
  </si>
  <si>
    <t>ΚΟΡΩΠΙ</t>
  </si>
  <si>
    <t>ΙΑΝΟΥΑΡΙΟΣ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</si>
  <si>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</si>
  <si>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</si>
  <si>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</si>
  <si>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</si>
  <si>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</si>
  <si>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</si>
  <si>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</si>
  <si>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</si>
  <si>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</si>
  <si>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</si>
  <si>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</si>
  <si>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ΣΥΝΟΛΟ</t>
  </si>
  <si>
    <t>Υπόλειμμα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</si>
  <si>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</si>
  <si>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</si>
  <si>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</si>
  <si>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</si>
  <si>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</si>
  <si>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</si>
  <si>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</si>
  <si>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</si>
  <si>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</si>
  <si>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</si>
  <si>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</si>
  <si>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</si>
  <si>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</si>
  <si>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ΒΡΙΛΗΣΙΩΝ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</si>
  <si>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</si>
  <si>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</si>
  <si>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</si>
  <si>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</si>
  <si>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</si>
  <si>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</si>
  <si>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</si>
  <si>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</si>
  <si>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</si>
  <si>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</si>
  <si>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 (Ν.ΛΙΟΣΙΩΝ)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</si>
  <si>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</si>
  <si>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</si>
  <si>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</si>
  <si>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</si>
  <si>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</si>
  <si>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</si>
  <si>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</si>
  <si>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</si>
  <si>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 - ΠΕΥΚΗΣ</t>
  </si>
  <si>
    <t>ΔΗΜΟΣ ΜΑΝΔΡΑΣ - ΕΙΔΥΛΛΙΑΣ</t>
  </si>
  <si>
    <t>ΔΗΜΟΣ ΜΑΡΑΘΩΝΑ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</si>
  <si>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</si>
  <si>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</si>
  <si>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</si>
  <si>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</si>
  <si>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</si>
  <si>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</si>
  <si>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</si>
  <si>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</si>
  <si>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</si>
  <si>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</si>
  <si>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</si>
  <si>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</si>
  <si>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</si>
  <si>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</si>
  <si>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</si>
  <si>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</si>
  <si>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</si>
  <si>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</si>
  <si>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ΣΑΛΑΜΙΝΑΣ</t>
  </si>
  <si>
    <t>ΔΗΜΟΣ ΣΑΡΩΝΙΚΟΥ</t>
  </si>
  <si>
    <t>ΔΗΜΟΣ ΣΠΑΤΩΝ - ΑΡΤΕΜΙΔΟΣ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</si>
  <si>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</si>
  <si>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</si>
  <si>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</si>
  <si>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</si>
  <si>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ΦΙΛΟΘΕΗΣ - ΨΥΧΙΚΟΥ</t>
  </si>
  <si>
    <t>ΔΗΜΟΣ ΦΥΛΗΣ</t>
  </si>
  <si>
    <t>ΔΗΜΟΣ ΧΑΙΔΑΡΙΟΥ</t>
  </si>
  <si>
    <t>ΔΗΜΟΣ ΧΑΛΑΝΔΡΙΟΥ</t>
  </si>
  <si>
    <t>ΔΗΜΟΣ ΩΡΩΠΟΥ</t>
  </si>
  <si>
    <t>ΣΥΝΟΛΟ ΕΤΟΥΣ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</si>
</sst>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00"/>
    <numFmt numFmtId="166" formatCode="0.000000000"/>
    <numFmt numFmtId="167" formatCode="0.00000000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/>
    <xf numFmtId="0" fontId="0" fillId="0" borderId="1" xfId="0" applyBorder="1" applyAlignment="1"/>
    <xf numFmtId="164" fontId="0" fillId="0" borderId="1" xfId="1" applyNumberFormat="1" applyFont="1" applyBorder="1"/>
    <xf numFmtId="164" fontId="0" fillId="0" borderId="3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9" fontId="0" fillId="0" borderId="1" xfId="1" applyFont="1" applyBorder="1"/>
    <xf numFmtId="9" fontId="0" fillId="0" borderId="1" xfId="1" applyFont="1" applyBorder="1" applyAlignment="1">
      <alignment horizontal="center"/>
    </xf>
    <xf numFmtId="164" fontId="0" fillId="0" borderId="1" xfId="1" applyNumberFormat="1" applyFont="1" applyFill="1" applyBorder="1"/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2" fillId="0" borderId="0" xfId="3" applyFont="1" applyAlignment="1">
      <alignment horizontal="center"/>
    </xf>
    <xf numFmtId="0" fontId="5" fillId="0" borderId="0" xfId="3"/>
    <xf numFmtId="0" fontId="5" fillId="4" borderId="6" xfId="3" applyFill="1" applyBorder="1" applyAlignment="1">
      <alignment horizontal="center"/>
    </xf>
    <xf numFmtId="0" fontId="1" fillId="0" borderId="7" xfId="3" applyFont="1" applyBorder="1" applyAlignment="1">
      <alignment vertical="top"/>
    </xf>
    <xf numFmtId="0" fontId="5" fillId="0" borderId="8" xfId="3" applyBorder="1"/>
    <xf numFmtId="0" fontId="5" fillId="0" borderId="9" xfId="3" applyBorder="1"/>
    <xf numFmtId="0" fontId="5" fillId="0" borderId="10" xfId="3" applyBorder="1"/>
    <xf numFmtId="0" fontId="5" fillId="0" borderId="11" xfId="3" applyBorder="1"/>
    <xf numFmtId="0" fontId="1" fillId="0" borderId="12" xfId="3" applyFont="1" applyBorder="1" applyAlignment="1">
      <alignment vertical="top"/>
    </xf>
    <xf numFmtId="0" fontId="5" fillId="0" borderId="2" xfId="3" applyBorder="1"/>
    <xf numFmtId="0" fontId="5" fillId="0" borderId="13" xfId="3" applyBorder="1"/>
    <xf numFmtId="0" fontId="5" fillId="0" borderId="14" xfId="3" applyBorder="1"/>
    <xf numFmtId="0" fontId="6" fillId="0" borderId="12" xfId="3" applyFont="1" applyBorder="1" applyAlignment="1">
      <alignment vertical="top"/>
    </xf>
    <xf numFmtId="0" fontId="7" fillId="0" borderId="12" xfId="3" applyFont="1" applyBorder="1" applyAlignment="1">
      <alignment vertical="top"/>
    </xf>
    <xf numFmtId="0" fontId="1" fillId="0" borderId="15" xfId="3" applyFont="1" applyBorder="1" applyAlignment="1">
      <alignment vertical="top"/>
    </xf>
    <xf numFmtId="0" fontId="5" fillId="0" borderId="16" xfId="3" applyBorder="1"/>
    <xf numFmtId="0" fontId="5" fillId="0" borderId="17" xfId="3" applyBorder="1"/>
    <xf numFmtId="0" fontId="2" fillId="0" borderId="18" xfId="3" applyFont="1" applyBorder="1"/>
    <xf numFmtId="0" fontId="2" fillId="0" borderId="19" xfId="3" applyFont="1" applyBorder="1"/>
    <xf numFmtId="0" fontId="5" fillId="0" borderId="19" xfId="3" applyBorder="1"/>
    <xf numFmtId="0" fontId="5" fillId="0" borderId="18" xfId="3" applyBorder="1"/>
    <xf numFmtId="165" fontId="5" fillId="0" borderId="13" xfId="3" applyNumberFormat="1" applyBorder="1"/>
    <xf numFmtId="166" fontId="5" fillId="0" borderId="13" xfId="3" applyNumberFormat="1" applyBorder="1"/>
    <xf numFmtId="167" fontId="5" fillId="0" borderId="13" xfId="3" applyNumberFormat="1" applyBorder="1"/>
    <xf numFmtId="166" fontId="5" fillId="0" borderId="9" xfId="3" applyNumberFormat="1" applyBorder="1"/>
    <xf numFmtId="0" fontId="2" fillId="3" borderId="18" xfId="3" applyFont="1" applyFill="1" applyBorder="1"/>
    <xf numFmtId="0" fontId="2" fillId="3" borderId="19" xfId="3" applyFont="1" applyFill="1" applyBorder="1"/>
    <xf numFmtId="166" fontId="5" fillId="0" borderId="14" xfId="3" applyNumberFormat="1" applyBorder="1"/>
    <xf numFmtId="0" fontId="2" fillId="6" borderId="19" xfId="3" applyFont="1" applyFill="1" applyBorder="1"/>
    <xf numFmtId="0" fontId="2" fillId="5" borderId="18" xfId="3" applyFont="1" applyFill="1" applyBorder="1"/>
    <xf numFmtId="0" fontId="2" fillId="5" borderId="19" xfId="3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6" xfId="3" applyFill="1" applyBorder="1" applyAlignment="1">
      <alignment horizontal="center"/>
    </xf>
    <xf numFmtId="0" fontId="5" fillId="3" borderId="6" xfId="3" applyFill="1" applyBorder="1" applyAlignment="1">
      <alignment horizontal="center"/>
    </xf>
    <xf numFmtId="0" fontId="5" fillId="6" borderId="6" xfId="3" applyFill="1" applyBorder="1" applyAlignment="1">
      <alignment horizontal="center"/>
    </xf>
    <xf numFmtId="0" fontId="5" fillId="5" borderId="6" xfId="3" applyFill="1" applyBorder="1" applyAlignment="1">
      <alignment horizontal="center"/>
    </xf>
  </cellXfs>
  <cellStyles count="4">
    <cellStyle name="Normal" xfId="0" builtinId="0"/>
    <cellStyle name="Normal 2" xfId="3" xr:uid="{C0DB77DF-0F2B-46C1-97F8-7586D1F558EB}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workbookViewId="0">
      <selection activeCell="A65" sqref="A65:A80"/>
    </sheetView>
  </sheetViews>
  <sheetFormatPr defaultRowHeight="15" x14ac:dyDescent="0.25"/>
  <cols>
    <col min="1" max="1" width="13.28515625" customWidth="1"/>
    <col min="2" max="2" width="30.85546875" customWidth="1"/>
    <col min="4" max="4" width="11.42578125" customWidth="1"/>
    <col min="5" max="5" width="13.42578125" customWidth="1"/>
    <col min="6" max="6" width="14.85546875" customWidth="1"/>
  </cols>
  <sheetData>
    <row r="1" spans="1:6" ht="63.75" x14ac:dyDescent="0.25">
      <c r="A1" s="2" t="s">
        <v>0</v>
      </c>
      <c r="B1" s="2" t="s">
        <v>62</v>
      </c>
      <c r="C1" s="2" t="s">
        <v>1</v>
      </c>
      <c r="D1" s="2" t="s">
        <v>63</v>
      </c>
      <c r="E1" s="2" t="s">
        <v>64</v>
      </c>
      <c r="F1" s="2" t="s">
        <v>65</v>
      </c>
    </row>
    <row r="2" spans="1:6" x14ac:dyDescent="0.25">
      <c r="A2" s="48" t="s">
        <v>66</v>
      </c>
      <c r="B2" s="1" t="s">
        <v>10</v>
      </c>
      <c r="C2" s="1">
        <v>2551.9</v>
      </c>
      <c r="D2" s="6">
        <f>C2/$C$10</f>
        <v>0.97925900343444805</v>
      </c>
      <c r="E2" s="49">
        <v>1695.18</v>
      </c>
      <c r="F2" s="1">
        <f>$E$2*D2</f>
        <v>1660.0202774420077</v>
      </c>
    </row>
    <row r="3" spans="1:6" x14ac:dyDescent="0.25">
      <c r="A3" s="48"/>
      <c r="B3" s="1" t="s">
        <v>11</v>
      </c>
      <c r="C3" s="1">
        <v>7.44</v>
      </c>
      <c r="D3" s="6">
        <f t="shared" ref="D3:D9" si="0">C3/$C$10</f>
        <v>2.8550048926495133E-3</v>
      </c>
      <c r="E3" s="49"/>
      <c r="F3" s="1">
        <f t="shared" ref="F3:F9" si="1">$E$2*D3</f>
        <v>4.8397471939216024</v>
      </c>
    </row>
    <row r="4" spans="1:6" x14ac:dyDescent="0.25">
      <c r="A4" s="48"/>
      <c r="B4" s="1" t="s">
        <v>21</v>
      </c>
      <c r="C4" s="1">
        <v>2.97</v>
      </c>
      <c r="D4" s="6">
        <f t="shared" si="0"/>
        <v>1.1396995337592817E-3</v>
      </c>
      <c r="E4" s="49"/>
      <c r="F4" s="1">
        <f t="shared" si="1"/>
        <v>1.9319958556380592</v>
      </c>
    </row>
    <row r="5" spans="1:6" x14ac:dyDescent="0.25">
      <c r="A5" s="48"/>
      <c r="B5" s="1" t="s">
        <v>29</v>
      </c>
      <c r="C5" s="1">
        <v>16.84</v>
      </c>
      <c r="D5" s="6">
        <f t="shared" si="0"/>
        <v>6.4621347301368013E-3</v>
      </c>
      <c r="E5" s="49"/>
      <c r="F5" s="1">
        <f t="shared" si="1"/>
        <v>10.954481551833304</v>
      </c>
    </row>
    <row r="6" spans="1:6" x14ac:dyDescent="0.25">
      <c r="A6" s="48"/>
      <c r="B6" s="1" t="s">
        <v>31</v>
      </c>
      <c r="C6" s="1">
        <v>7.58</v>
      </c>
      <c r="D6" s="6">
        <f t="shared" si="0"/>
        <v>2.9087281029950688E-3</v>
      </c>
      <c r="E6" s="49"/>
      <c r="F6" s="1">
        <f t="shared" si="1"/>
        <v>4.9308177056351807</v>
      </c>
    </row>
    <row r="7" spans="1:6" x14ac:dyDescent="0.25">
      <c r="A7" s="48"/>
      <c r="B7" s="1" t="s">
        <v>39</v>
      </c>
      <c r="C7" s="1">
        <v>3.86</v>
      </c>
      <c r="D7" s="6">
        <f t="shared" si="0"/>
        <v>1.481225656670312E-3</v>
      </c>
      <c r="E7" s="49"/>
      <c r="F7" s="1">
        <f t="shared" si="1"/>
        <v>2.5109441086743796</v>
      </c>
    </row>
    <row r="8" spans="1:6" x14ac:dyDescent="0.25">
      <c r="A8" s="48"/>
      <c r="B8" s="1" t="s">
        <v>40</v>
      </c>
      <c r="C8" s="1">
        <v>6.23</v>
      </c>
      <c r="D8" s="6">
        <f t="shared" si="0"/>
        <v>2.3906828603772138E-3</v>
      </c>
      <c r="E8" s="49"/>
      <c r="F8" s="1">
        <f t="shared" si="1"/>
        <v>4.0526377712542452</v>
      </c>
    </row>
    <row r="9" spans="1:6" x14ac:dyDescent="0.25">
      <c r="A9" s="48"/>
      <c r="B9" s="1" t="s">
        <v>43</v>
      </c>
      <c r="C9" s="1">
        <v>9.1300000000000008</v>
      </c>
      <c r="D9" s="6">
        <f t="shared" si="0"/>
        <v>3.5035207889637177E-3</v>
      </c>
      <c r="E9" s="49"/>
      <c r="F9" s="1">
        <f t="shared" si="1"/>
        <v>5.9390983710355147</v>
      </c>
    </row>
    <row r="10" spans="1:6" x14ac:dyDescent="0.25">
      <c r="C10" s="3">
        <f>SUM(C2:C9)</f>
        <v>2605.9500000000003</v>
      </c>
    </row>
    <row r="11" spans="1:6" x14ac:dyDescent="0.25">
      <c r="A11" s="50" t="s">
        <v>6</v>
      </c>
      <c r="B11" s="1" t="s">
        <v>5</v>
      </c>
      <c r="C11" s="4">
        <v>319.27999999999997</v>
      </c>
      <c r="D11" s="6">
        <f>C11/$C$36</f>
        <v>5.6689435005477531E-2</v>
      </c>
      <c r="E11" s="51">
        <v>2787.35</v>
      </c>
      <c r="F11" s="1">
        <f>$E$11*D11</f>
        <v>158.0132966625178</v>
      </c>
    </row>
    <row r="12" spans="1:6" x14ac:dyDescent="0.25">
      <c r="A12" s="50"/>
      <c r="B12" s="1" t="s">
        <v>7</v>
      </c>
      <c r="C12" s="4">
        <v>288.92</v>
      </c>
      <c r="D12" s="6">
        <f t="shared" ref="D12:D35" si="2">C12/$C$36</f>
        <v>5.1298896146901064E-2</v>
      </c>
      <c r="E12" s="52"/>
      <c r="F12" s="1">
        <f t="shared" ref="F12:F35" si="3">$E$11*D12</f>
        <v>142.98797817506468</v>
      </c>
    </row>
    <row r="13" spans="1:6" x14ac:dyDescent="0.25">
      <c r="A13" s="50"/>
      <c r="B13" s="1" t="s">
        <v>12</v>
      </c>
      <c r="C13" s="4">
        <v>156.65</v>
      </c>
      <c r="D13" s="6">
        <f t="shared" si="2"/>
        <v>2.7813831100000179E-2</v>
      </c>
      <c r="E13" s="52"/>
      <c r="F13" s="1">
        <f t="shared" si="3"/>
        <v>77.526882116585497</v>
      </c>
    </row>
    <row r="14" spans="1:6" x14ac:dyDescent="0.25">
      <c r="A14" s="50"/>
      <c r="B14" s="1" t="s">
        <v>13</v>
      </c>
      <c r="C14" s="4">
        <v>389.86</v>
      </c>
      <c r="D14" s="6">
        <f t="shared" si="2"/>
        <v>6.9221194973801914E-2</v>
      </c>
      <c r="E14" s="52"/>
      <c r="F14" s="1">
        <f t="shared" si="3"/>
        <v>192.94369781022675</v>
      </c>
    </row>
    <row r="15" spans="1:6" x14ac:dyDescent="0.25">
      <c r="A15" s="50"/>
      <c r="B15" s="1" t="s">
        <v>16</v>
      </c>
      <c r="C15" s="4">
        <v>282.47000000000003</v>
      </c>
      <c r="D15" s="6">
        <f t="shared" si="2"/>
        <v>5.0153672970424834E-2</v>
      </c>
      <c r="E15" s="52"/>
      <c r="F15" s="1">
        <f t="shared" si="3"/>
        <v>139.79584035411366</v>
      </c>
    </row>
    <row r="16" spans="1:6" x14ac:dyDescent="0.25">
      <c r="A16" s="50"/>
      <c r="B16" s="1" t="s">
        <v>18</v>
      </c>
      <c r="C16" s="4">
        <v>519.41</v>
      </c>
      <c r="D16" s="6">
        <f t="shared" si="2"/>
        <v>9.2223313192793435E-2</v>
      </c>
      <c r="E16" s="52"/>
      <c r="F16" s="1">
        <f t="shared" si="3"/>
        <v>257.05865202793279</v>
      </c>
    </row>
    <row r="17" spans="1:6" x14ac:dyDescent="0.25">
      <c r="A17" s="50"/>
      <c r="B17" s="1" t="s">
        <v>19</v>
      </c>
      <c r="C17" s="4">
        <v>50.6</v>
      </c>
      <c r="D17" s="6">
        <f t="shared" si="2"/>
        <v>8.9842314309607971E-3</v>
      </c>
      <c r="E17" s="52"/>
      <c r="F17" s="1">
        <f t="shared" si="3"/>
        <v>25.042197479088578</v>
      </c>
    </row>
    <row r="18" spans="1:6" x14ac:dyDescent="0.25">
      <c r="A18" s="50"/>
      <c r="B18" s="1" t="s">
        <v>22</v>
      </c>
      <c r="C18" s="4">
        <v>254</v>
      </c>
      <c r="D18" s="6">
        <f t="shared" si="2"/>
        <v>4.5098711135653016E-2</v>
      </c>
      <c r="E18" s="52"/>
      <c r="F18" s="1">
        <f t="shared" si="3"/>
        <v>125.70589248396243</v>
      </c>
    </row>
    <row r="19" spans="1:6" x14ac:dyDescent="0.25">
      <c r="A19" s="50"/>
      <c r="B19" s="1" t="s">
        <v>23</v>
      </c>
      <c r="C19" s="4">
        <v>273.75</v>
      </c>
      <c r="D19" s="6">
        <f t="shared" si="2"/>
        <v>4.8605402257421312E-2</v>
      </c>
      <c r="E19" s="52"/>
      <c r="F19" s="1">
        <f t="shared" si="3"/>
        <v>135.4802679822233</v>
      </c>
    </row>
    <row r="20" spans="1:6" x14ac:dyDescent="0.25">
      <c r="A20" s="50"/>
      <c r="B20" s="1" t="s">
        <v>28</v>
      </c>
      <c r="C20" s="4">
        <v>428.04</v>
      </c>
      <c r="D20" s="6">
        <f t="shared" si="2"/>
        <v>7.6000205962617792E-2</v>
      </c>
      <c r="E20" s="52"/>
      <c r="F20" s="1">
        <f t="shared" si="3"/>
        <v>211.83917408990268</v>
      </c>
    </row>
    <row r="21" spans="1:6" x14ac:dyDescent="0.25">
      <c r="A21" s="50"/>
      <c r="B21" s="1" t="s">
        <v>30</v>
      </c>
      <c r="C21" s="4">
        <v>522.47</v>
      </c>
      <c r="D21" s="6">
        <f t="shared" si="2"/>
        <v>9.2766628374191459E-2</v>
      </c>
      <c r="E21" s="52"/>
      <c r="F21" s="1">
        <f t="shared" si="3"/>
        <v>258.57306159880255</v>
      </c>
    </row>
    <row r="22" spans="1:6" x14ac:dyDescent="0.25">
      <c r="A22" s="50"/>
      <c r="B22" s="1" t="s">
        <v>32</v>
      </c>
      <c r="C22" s="4">
        <v>156.19</v>
      </c>
      <c r="D22" s="6">
        <f t="shared" si="2"/>
        <v>2.7732156268809625E-2</v>
      </c>
      <c r="E22" s="52"/>
      <c r="F22" s="1">
        <f t="shared" si="3"/>
        <v>77.299225775866503</v>
      </c>
    </row>
    <row r="23" spans="1:6" x14ac:dyDescent="0.25">
      <c r="A23" s="50"/>
      <c r="B23" s="1" t="s">
        <v>33</v>
      </c>
      <c r="C23" s="4">
        <v>97.31</v>
      </c>
      <c r="D23" s="6">
        <f t="shared" si="2"/>
        <v>1.727777787641888E-2</v>
      </c>
      <c r="E23" s="52"/>
      <c r="F23" s="1">
        <f t="shared" si="3"/>
        <v>48.159214163836161</v>
      </c>
    </row>
    <row r="24" spans="1:6" x14ac:dyDescent="0.25">
      <c r="A24" s="50"/>
      <c r="B24" s="1" t="s">
        <v>36</v>
      </c>
      <c r="C24" s="4">
        <v>59.65</v>
      </c>
      <c r="D24" s="6">
        <f t="shared" si="2"/>
        <v>1.0591094957644497E-2</v>
      </c>
      <c r="E24" s="52"/>
      <c r="F24" s="1">
        <f t="shared" si="3"/>
        <v>29.52108853019039</v>
      </c>
    </row>
    <row r="25" spans="1:6" x14ac:dyDescent="0.25">
      <c r="A25" s="50"/>
      <c r="B25" s="1" t="s">
        <v>37</v>
      </c>
      <c r="C25" s="4">
        <v>53.73</v>
      </c>
      <c r="D25" s="6">
        <f t="shared" si="2"/>
        <v>9.5399753910182534E-3</v>
      </c>
      <c r="E25" s="52"/>
      <c r="F25" s="1">
        <f t="shared" si="3"/>
        <v>26.591250406154728</v>
      </c>
    </row>
    <row r="26" spans="1:6" x14ac:dyDescent="0.25">
      <c r="A26" s="50"/>
      <c r="B26" s="1" t="s">
        <v>40</v>
      </c>
      <c r="C26" s="4">
        <v>3.96</v>
      </c>
      <c r="D26" s="6">
        <f t="shared" si="2"/>
        <v>7.0311376416214936E-4</v>
      </c>
      <c r="E26" s="52"/>
      <c r="F26" s="1">
        <f t="shared" si="3"/>
        <v>1.959824150537367</v>
      </c>
    </row>
    <row r="27" spans="1:6" x14ac:dyDescent="0.25">
      <c r="A27" s="50"/>
      <c r="B27" s="1" t="s">
        <v>44</v>
      </c>
      <c r="C27" s="4">
        <v>129.47999999999999</v>
      </c>
      <c r="D27" s="6">
        <f t="shared" si="2"/>
        <v>2.2989689440332094E-2</v>
      </c>
      <c r="E27" s="52"/>
      <c r="F27" s="1">
        <f t="shared" si="3"/>
        <v>64.080310861509659</v>
      </c>
    </row>
    <row r="28" spans="1:6" x14ac:dyDescent="0.25">
      <c r="A28" s="50"/>
      <c r="B28" s="1" t="s">
        <v>45</v>
      </c>
      <c r="C28" s="4">
        <v>210.73</v>
      </c>
      <c r="D28" s="6">
        <f t="shared" si="2"/>
        <v>3.741595038431559E-2</v>
      </c>
      <c r="E28" s="52"/>
      <c r="F28" s="1">
        <f t="shared" si="3"/>
        <v>104.29134930372206</v>
      </c>
    </row>
    <row r="29" spans="1:6" x14ac:dyDescent="0.25">
      <c r="A29" s="50"/>
      <c r="B29" s="1" t="s">
        <v>46</v>
      </c>
      <c r="C29" s="4">
        <v>287.42</v>
      </c>
      <c r="D29" s="6">
        <f t="shared" si="2"/>
        <v>5.1032565175627521E-2</v>
      </c>
      <c r="E29" s="52"/>
      <c r="F29" s="1">
        <f t="shared" si="3"/>
        <v>142.24562054228537</v>
      </c>
    </row>
    <row r="30" spans="1:6" x14ac:dyDescent="0.25">
      <c r="A30" s="50"/>
      <c r="B30" s="1" t="s">
        <v>49</v>
      </c>
      <c r="C30" s="4">
        <v>159.80000000000001</v>
      </c>
      <c r="D30" s="6">
        <f t="shared" si="2"/>
        <v>2.8373126139674614E-2</v>
      </c>
      <c r="E30" s="52"/>
      <c r="F30" s="1">
        <f t="shared" si="3"/>
        <v>79.085833145422029</v>
      </c>
    </row>
    <row r="31" spans="1:6" x14ac:dyDescent="0.25">
      <c r="A31" s="50"/>
      <c r="B31" s="1" t="s">
        <v>53</v>
      </c>
      <c r="C31" s="4">
        <v>79.47</v>
      </c>
      <c r="D31" s="6">
        <f t="shared" si="2"/>
        <v>1.4110214858072226E-2</v>
      </c>
      <c r="E31" s="52"/>
      <c r="F31" s="1">
        <f t="shared" si="3"/>
        <v>39.330107384647619</v>
      </c>
    </row>
    <row r="32" spans="1:6" x14ac:dyDescent="0.25">
      <c r="A32" s="50"/>
      <c r="B32" s="1" t="s">
        <v>54</v>
      </c>
      <c r="C32" s="4">
        <v>111.25</v>
      </c>
      <c r="D32" s="6">
        <f t="shared" si="2"/>
        <v>1.9752880369454322E-2</v>
      </c>
      <c r="E32" s="52"/>
      <c r="F32" s="1">
        <f t="shared" si="3"/>
        <v>55.058191097798499</v>
      </c>
    </row>
    <row r="33" spans="1:6" x14ac:dyDescent="0.25">
      <c r="A33" s="50"/>
      <c r="B33" s="1" t="s">
        <v>55</v>
      </c>
      <c r="C33" s="4">
        <v>159.41</v>
      </c>
      <c r="D33" s="6">
        <f t="shared" si="2"/>
        <v>2.8303880087143494E-2</v>
      </c>
      <c r="E33" s="52"/>
      <c r="F33" s="1">
        <f t="shared" si="3"/>
        <v>78.892820160899419</v>
      </c>
    </row>
    <row r="34" spans="1:6" x14ac:dyDescent="0.25">
      <c r="A34" s="50"/>
      <c r="B34" s="1" t="s">
        <v>58</v>
      </c>
      <c r="C34" s="4">
        <v>195.5</v>
      </c>
      <c r="D34" s="6">
        <f t="shared" si="2"/>
        <v>3.4711803255984899E-2</v>
      </c>
      <c r="E34" s="52"/>
      <c r="F34" s="1">
        <f t="shared" si="3"/>
        <v>96.753944805569503</v>
      </c>
    </row>
    <row r="35" spans="1:6" x14ac:dyDescent="0.25">
      <c r="A35" s="50"/>
      <c r="B35" s="1" t="s">
        <v>61</v>
      </c>
      <c r="C35" s="4">
        <v>442.74</v>
      </c>
      <c r="D35" s="6">
        <f t="shared" si="2"/>
        <v>7.8610249481098488E-2</v>
      </c>
      <c r="E35" s="53"/>
      <c r="F35" s="1">
        <f t="shared" si="3"/>
        <v>219.11427889113986</v>
      </c>
    </row>
    <row r="36" spans="1:6" x14ac:dyDescent="0.25">
      <c r="C36" s="3">
        <f>SUM(C11:C35)</f>
        <v>5632.09</v>
      </c>
      <c r="D36" s="1"/>
      <c r="E36" s="5"/>
      <c r="F36" s="1"/>
    </row>
    <row r="37" spans="1:6" x14ac:dyDescent="0.25">
      <c r="A37" s="48" t="s">
        <v>3</v>
      </c>
      <c r="B37" s="1" t="s">
        <v>2</v>
      </c>
      <c r="C37" s="1">
        <v>3.86</v>
      </c>
      <c r="D37" s="7">
        <f>C37/$C$64</f>
        <v>1.0521667548015329E-3</v>
      </c>
      <c r="E37" s="49">
        <v>1960.32</v>
      </c>
      <c r="F37" s="1">
        <f>$E$37*D37</f>
        <v>2.0625835327725408</v>
      </c>
    </row>
    <row r="38" spans="1:6" x14ac:dyDescent="0.25">
      <c r="A38" s="48"/>
      <c r="B38" s="1" t="s">
        <v>8</v>
      </c>
      <c r="C38" s="1">
        <v>243.7</v>
      </c>
      <c r="D38" s="7">
        <f t="shared" ref="D38:D63" si="4">C38/$C$64</f>
        <v>6.6428248224127878E-2</v>
      </c>
      <c r="E38" s="49"/>
      <c r="F38" s="1">
        <f t="shared" ref="F38:F63" si="5">$E$37*D38</f>
        <v>130.22062355872237</v>
      </c>
    </row>
    <row r="39" spans="1:6" x14ac:dyDescent="0.25">
      <c r="A39" s="48"/>
      <c r="B39" s="1" t="s">
        <v>9</v>
      </c>
      <c r="C39" s="1">
        <v>12.96</v>
      </c>
      <c r="D39" s="7">
        <f t="shared" si="4"/>
        <v>3.5326635083491888E-3</v>
      </c>
      <c r="E39" s="49"/>
      <c r="F39" s="1">
        <f t="shared" si="5"/>
        <v>6.9251509286870814</v>
      </c>
    </row>
    <row r="40" spans="1:6" x14ac:dyDescent="0.25">
      <c r="A40" s="48"/>
      <c r="B40" s="1" t="s">
        <v>10</v>
      </c>
      <c r="C40" s="1">
        <v>235.35</v>
      </c>
      <c r="D40" s="7">
        <f t="shared" si="4"/>
        <v>6.4152188016202275E-2</v>
      </c>
      <c r="E40" s="49"/>
      <c r="F40" s="1">
        <f t="shared" si="5"/>
        <v>125.75881721192164</v>
      </c>
    </row>
    <row r="41" spans="1:6" x14ac:dyDescent="0.25">
      <c r="A41" s="48"/>
      <c r="B41" s="1" t="s">
        <v>11</v>
      </c>
      <c r="C41" s="1">
        <v>15.76</v>
      </c>
      <c r="D41" s="7">
        <f t="shared" si="4"/>
        <v>4.2958932786715445E-3</v>
      </c>
      <c r="E41" s="49"/>
      <c r="F41" s="1">
        <f t="shared" si="5"/>
        <v>8.4213255120454011</v>
      </c>
    </row>
    <row r="42" spans="1:6" x14ac:dyDescent="0.25">
      <c r="A42" s="48"/>
      <c r="B42" s="1" t="s">
        <v>14</v>
      </c>
      <c r="C42" s="1">
        <v>70.19</v>
      </c>
      <c r="D42" s="7">
        <f t="shared" si="4"/>
        <v>1.9132534849616478E-2</v>
      </c>
      <c r="E42" s="49"/>
      <c r="F42" s="1">
        <f t="shared" si="5"/>
        <v>37.505890716400174</v>
      </c>
    </row>
    <row r="43" spans="1:6" x14ac:dyDescent="0.25">
      <c r="A43" s="48"/>
      <c r="B43" s="1" t="s">
        <v>15</v>
      </c>
      <c r="C43" s="1">
        <v>259.13</v>
      </c>
      <c r="D43" s="7">
        <f t="shared" si="4"/>
        <v>7.0634189422725716E-2</v>
      </c>
      <c r="E43" s="49"/>
      <c r="F43" s="1">
        <f t="shared" si="5"/>
        <v>138.46561420915768</v>
      </c>
    </row>
    <row r="44" spans="1:6" x14ac:dyDescent="0.25">
      <c r="A44" s="48"/>
      <c r="B44" s="1" t="s">
        <v>17</v>
      </c>
      <c r="C44" s="1">
        <v>155.35</v>
      </c>
      <c r="D44" s="7">
        <f t="shared" si="4"/>
        <v>4.2345623149849264E-2</v>
      </c>
      <c r="E44" s="49"/>
      <c r="F44" s="1">
        <f t="shared" si="5"/>
        <v>83.010971973112504</v>
      </c>
    </row>
    <row r="45" spans="1:6" x14ac:dyDescent="0.25">
      <c r="A45" s="48"/>
      <c r="B45" s="1" t="s">
        <v>20</v>
      </c>
      <c r="C45" s="1">
        <v>239.35</v>
      </c>
      <c r="D45" s="7">
        <f t="shared" si="4"/>
        <v>6.5242516259519934E-2</v>
      </c>
      <c r="E45" s="49"/>
      <c r="F45" s="1">
        <f t="shared" si="5"/>
        <v>127.89620947386211</v>
      </c>
    </row>
    <row r="46" spans="1:6" x14ac:dyDescent="0.25">
      <c r="A46" s="48"/>
      <c r="B46" s="1" t="s">
        <v>24</v>
      </c>
      <c r="C46" s="1">
        <v>243.57</v>
      </c>
      <c r="D46" s="7">
        <f t="shared" si="4"/>
        <v>6.6392812556220052E-2</v>
      </c>
      <c r="E46" s="49"/>
      <c r="F46" s="1">
        <f t="shared" si="5"/>
        <v>130.1511583102093</v>
      </c>
    </row>
    <row r="47" spans="1:6" x14ac:dyDescent="0.25">
      <c r="A47" s="48"/>
      <c r="B47" s="1" t="s">
        <v>25</v>
      </c>
      <c r="C47" s="1">
        <v>43.01</v>
      </c>
      <c r="D47" s="7">
        <f t="shared" si="4"/>
        <v>1.172375443627304E-2</v>
      </c>
      <c r="E47" s="49"/>
      <c r="F47" s="1">
        <f t="shared" si="5"/>
        <v>22.982310296514765</v>
      </c>
    </row>
    <row r="48" spans="1:6" x14ac:dyDescent="0.25">
      <c r="A48" s="48"/>
      <c r="B48" s="1" t="s">
        <v>26</v>
      </c>
      <c r="C48" s="1">
        <v>274.98</v>
      </c>
      <c r="D48" s="7">
        <f t="shared" si="4"/>
        <v>7.4954615086871915E-2</v>
      </c>
      <c r="E48" s="49"/>
      <c r="F48" s="1">
        <f t="shared" si="5"/>
        <v>146.93503104709674</v>
      </c>
    </row>
    <row r="49" spans="1:6" x14ac:dyDescent="0.25">
      <c r="A49" s="48"/>
      <c r="B49" s="1" t="s">
        <v>27</v>
      </c>
      <c r="C49" s="1">
        <v>75.459999999999994</v>
      </c>
      <c r="D49" s="7">
        <f t="shared" si="4"/>
        <v>2.0569042310187483E-2</v>
      </c>
      <c r="E49" s="49"/>
      <c r="F49" s="1">
        <f t="shared" si="5"/>
        <v>40.321905021506723</v>
      </c>
    </row>
    <row r="50" spans="1:6" x14ac:dyDescent="0.25">
      <c r="A50" s="48"/>
      <c r="B50" s="1" t="s">
        <v>31</v>
      </c>
      <c r="C50" s="1">
        <v>11.95</v>
      </c>
      <c r="D50" s="7">
        <f t="shared" si="4"/>
        <v>3.2573556269114815E-3</v>
      </c>
      <c r="E50" s="49"/>
      <c r="F50" s="1">
        <f t="shared" si="5"/>
        <v>6.3854593825471149</v>
      </c>
    </row>
    <row r="51" spans="1:6" x14ac:dyDescent="0.25">
      <c r="A51" s="48"/>
      <c r="B51" s="1" t="s">
        <v>34</v>
      </c>
      <c r="C51" s="1">
        <v>173.32</v>
      </c>
      <c r="D51" s="7">
        <f t="shared" si="4"/>
        <v>4.7243922782953807E-2</v>
      </c>
      <c r="E51" s="49"/>
      <c r="F51" s="1">
        <f t="shared" si="5"/>
        <v>92.613206709880004</v>
      </c>
    </row>
    <row r="52" spans="1:6" x14ac:dyDescent="0.25">
      <c r="A52" s="48"/>
      <c r="B52" s="1" t="s">
        <v>39</v>
      </c>
      <c r="C52" s="1">
        <v>3.13</v>
      </c>
      <c r="D52" s="7">
        <f t="shared" si="4"/>
        <v>8.5318185039606168E-4</v>
      </c>
      <c r="E52" s="49"/>
      <c r="F52" s="1">
        <f t="shared" si="5"/>
        <v>1.6725094449684075</v>
      </c>
    </row>
    <row r="53" spans="1:6" x14ac:dyDescent="0.25">
      <c r="A53" s="48"/>
      <c r="B53" s="1" t="s">
        <v>41</v>
      </c>
      <c r="C53" s="1">
        <v>312.29000000000002</v>
      </c>
      <c r="D53" s="7">
        <f t="shared" si="4"/>
        <v>8.5124651776417301E-2</v>
      </c>
      <c r="E53" s="49"/>
      <c r="F53" s="1">
        <f t="shared" si="5"/>
        <v>166.87155737034635</v>
      </c>
    </row>
    <row r="54" spans="1:6" x14ac:dyDescent="0.25">
      <c r="A54" s="48"/>
      <c r="B54" s="1" t="s">
        <v>42</v>
      </c>
      <c r="C54" s="1">
        <v>282.23</v>
      </c>
      <c r="D54" s="7">
        <f t="shared" si="4"/>
        <v>7.6930835027885155E-2</v>
      </c>
      <c r="E54" s="49"/>
      <c r="F54" s="1">
        <f t="shared" si="5"/>
        <v>150.80905452186383</v>
      </c>
    </row>
    <row r="55" spans="1:6" x14ac:dyDescent="0.25">
      <c r="A55" s="48"/>
      <c r="B55" s="1" t="s">
        <v>43</v>
      </c>
      <c r="C55" s="1">
        <v>11.44</v>
      </c>
      <c r="D55" s="7">
        <f t="shared" si="4"/>
        <v>3.1183387758884811E-3</v>
      </c>
      <c r="E55" s="49"/>
      <c r="F55" s="1">
        <f t="shared" si="5"/>
        <v>6.1129418691497071</v>
      </c>
    </row>
    <row r="56" spans="1:6" x14ac:dyDescent="0.25">
      <c r="A56" s="48"/>
      <c r="B56" s="1" t="s">
        <v>47</v>
      </c>
      <c r="C56" s="1">
        <v>199.87</v>
      </c>
      <c r="D56" s="7">
        <f t="shared" si="4"/>
        <v>5.4480976497974717E-2</v>
      </c>
      <c r="E56" s="49"/>
      <c r="F56" s="1">
        <f t="shared" si="5"/>
        <v>106.80014784850979</v>
      </c>
    </row>
    <row r="57" spans="1:6" x14ac:dyDescent="0.25">
      <c r="A57" s="48"/>
      <c r="B57" s="1" t="s">
        <v>48</v>
      </c>
      <c r="C57" s="1">
        <v>39.659999999999997</v>
      </c>
      <c r="D57" s="7">
        <f t="shared" si="4"/>
        <v>1.0810604532494507E-2</v>
      </c>
      <c r="E57" s="49"/>
      <c r="F57" s="1">
        <f t="shared" si="5"/>
        <v>21.192244277139629</v>
      </c>
    </row>
    <row r="58" spans="1:6" x14ac:dyDescent="0.25">
      <c r="A58" s="48"/>
      <c r="B58" s="1" t="s">
        <v>49</v>
      </c>
      <c r="C58" s="1">
        <v>9.6199999999999992</v>
      </c>
      <c r="D58" s="7">
        <f t="shared" si="4"/>
        <v>2.6222394251789499E-3</v>
      </c>
      <c r="E58" s="49"/>
      <c r="F58" s="1">
        <f t="shared" si="5"/>
        <v>5.1404283899667993</v>
      </c>
    </row>
    <row r="59" spans="1:6" x14ac:dyDescent="0.25">
      <c r="A59" s="48"/>
      <c r="B59" s="1" t="s">
        <v>50</v>
      </c>
      <c r="C59" s="1">
        <v>245</v>
      </c>
      <c r="D59" s="7">
        <f t="shared" si="4"/>
        <v>6.6782604903206116E-2</v>
      </c>
      <c r="E59" s="49"/>
      <c r="F59" s="1">
        <f t="shared" si="5"/>
        <v>130.915276043853</v>
      </c>
    </row>
    <row r="60" spans="1:6" x14ac:dyDescent="0.25">
      <c r="A60" s="48"/>
      <c r="B60" s="1" t="s">
        <v>51</v>
      </c>
      <c r="C60" s="1">
        <v>197</v>
      </c>
      <c r="D60" s="7">
        <f t="shared" si="4"/>
        <v>5.3698665983394303E-2</v>
      </c>
      <c r="E60" s="49"/>
      <c r="F60" s="1">
        <f t="shared" si="5"/>
        <v>105.26656890056752</v>
      </c>
    </row>
    <row r="61" spans="1:6" x14ac:dyDescent="0.25">
      <c r="A61" s="48"/>
      <c r="B61" s="1" t="s">
        <v>57</v>
      </c>
      <c r="C61" s="1">
        <v>185.84</v>
      </c>
      <c r="D61" s="7">
        <f t="shared" si="4"/>
        <v>5.0656650184538056E-2</v>
      </c>
      <c r="E61" s="49"/>
      <c r="F61" s="1">
        <f t="shared" si="5"/>
        <v>99.303244489753638</v>
      </c>
    </row>
    <row r="62" spans="1:6" x14ac:dyDescent="0.25">
      <c r="A62" s="48"/>
      <c r="B62" s="1" t="s">
        <v>59</v>
      </c>
      <c r="C62" s="1">
        <v>117.43</v>
      </c>
      <c r="D62" s="7">
        <f t="shared" si="4"/>
        <v>3.2009311403197939E-2</v>
      </c>
      <c r="E62" s="49"/>
      <c r="F62" s="1">
        <f t="shared" si="5"/>
        <v>62.748493329916982</v>
      </c>
    </row>
    <row r="63" spans="1:6" x14ac:dyDescent="0.25">
      <c r="A63" s="48"/>
      <c r="B63" s="1" t="s">
        <v>60</v>
      </c>
      <c r="C63" s="1">
        <v>7.17</v>
      </c>
      <c r="D63" s="7">
        <f t="shared" si="4"/>
        <v>1.9544133761468891E-3</v>
      </c>
      <c r="E63" s="49"/>
      <c r="F63" s="1">
        <f t="shared" si="5"/>
        <v>3.8312756295282697</v>
      </c>
    </row>
    <row r="64" spans="1:6" x14ac:dyDescent="0.25">
      <c r="C64" s="3">
        <f>SUM(C37:C63)</f>
        <v>3668.62</v>
      </c>
    </row>
    <row r="65" spans="1:6" x14ac:dyDescent="0.25">
      <c r="A65" s="48" t="s">
        <v>4</v>
      </c>
      <c r="B65" s="1" t="s">
        <v>2</v>
      </c>
      <c r="C65" s="1">
        <v>66.62</v>
      </c>
      <c r="D65" s="6">
        <f>C65/$C$81</f>
        <v>3.3228424218543474E-2</v>
      </c>
      <c r="E65" s="49">
        <v>870.63</v>
      </c>
      <c r="F65" s="1">
        <f>$E$65*D65</f>
        <v>28.929662977390507</v>
      </c>
    </row>
    <row r="66" spans="1:6" x14ac:dyDescent="0.25">
      <c r="A66" s="48"/>
      <c r="B66" s="1" t="s">
        <v>11</v>
      </c>
      <c r="C66" s="1">
        <v>190.29</v>
      </c>
      <c r="D66" s="6">
        <f t="shared" ref="D66:D80" si="6">C66/$C$81</f>
        <v>9.4911991061942924E-2</v>
      </c>
      <c r="E66" s="49"/>
      <c r="F66" s="1">
        <f t="shared" ref="F66:F80" si="7">$E$65*D66</f>
        <v>82.63322677825937</v>
      </c>
    </row>
    <row r="67" spans="1:6" x14ac:dyDescent="0.25">
      <c r="A67" s="48"/>
      <c r="B67" s="1" t="s">
        <v>21</v>
      </c>
      <c r="C67" s="1">
        <v>113.14</v>
      </c>
      <c r="D67" s="6">
        <f t="shared" si="6"/>
        <v>5.6431460763824805E-2</v>
      </c>
      <c r="E67" s="49"/>
      <c r="F67" s="1">
        <f t="shared" si="7"/>
        <v>49.130922684808787</v>
      </c>
    </row>
    <row r="68" spans="1:6" x14ac:dyDescent="0.25">
      <c r="A68" s="48"/>
      <c r="B68" s="1" t="s">
        <v>29</v>
      </c>
      <c r="C68" s="1">
        <v>224.53</v>
      </c>
      <c r="D68" s="6">
        <f t="shared" si="6"/>
        <v>0.11199006439191783</v>
      </c>
      <c r="E68" s="49"/>
      <c r="F68" s="1">
        <f t="shared" si="7"/>
        <v>97.501909761535416</v>
      </c>
    </row>
    <row r="69" spans="1:6" x14ac:dyDescent="0.25">
      <c r="A69" s="48"/>
      <c r="B69" s="1" t="s">
        <v>31</v>
      </c>
      <c r="C69" s="1">
        <v>152.68</v>
      </c>
      <c r="D69" s="6">
        <f t="shared" si="6"/>
        <v>7.6153044276301679E-2</v>
      </c>
      <c r="E69" s="49"/>
      <c r="F69" s="1">
        <f t="shared" si="7"/>
        <v>66.30112493827653</v>
      </c>
    </row>
    <row r="70" spans="1:6" x14ac:dyDescent="0.25">
      <c r="A70" s="48"/>
      <c r="B70" s="1" t="s">
        <v>35</v>
      </c>
      <c r="C70" s="1">
        <v>29.61</v>
      </c>
      <c r="D70" s="6">
        <f t="shared" si="6"/>
        <v>1.4768742736581691E-2</v>
      </c>
      <c r="E70" s="49"/>
      <c r="F70" s="1">
        <f t="shared" si="7"/>
        <v>12.858110488750118</v>
      </c>
    </row>
    <row r="71" spans="1:6" x14ac:dyDescent="0.25">
      <c r="A71" s="48"/>
      <c r="B71" s="1" t="s">
        <v>38</v>
      </c>
      <c r="C71" s="1">
        <v>100.34</v>
      </c>
      <c r="D71" s="6">
        <f t="shared" si="6"/>
        <v>5.0047134285329517E-2</v>
      </c>
      <c r="E71" s="49"/>
      <c r="F71" s="1">
        <f t="shared" si="7"/>
        <v>43.572536522836437</v>
      </c>
    </row>
    <row r="72" spans="1:6" x14ac:dyDescent="0.25">
      <c r="A72" s="48"/>
      <c r="B72" s="1" t="s">
        <v>39</v>
      </c>
      <c r="C72" s="1">
        <v>123.16</v>
      </c>
      <c r="D72" s="6">
        <f t="shared" si="6"/>
        <v>6.1429191335271902E-2</v>
      </c>
      <c r="E72" s="49"/>
      <c r="F72" s="1">
        <f t="shared" si="7"/>
        <v>53.482096852227777</v>
      </c>
    </row>
    <row r="73" spans="1:6" x14ac:dyDescent="0.25">
      <c r="A73" s="48"/>
      <c r="B73" s="1" t="s">
        <v>40</v>
      </c>
      <c r="C73" s="1">
        <v>130.54</v>
      </c>
      <c r="D73" s="6">
        <f t="shared" si="6"/>
        <v>6.5110154570529349E-2</v>
      </c>
      <c r="E73" s="49"/>
      <c r="F73" s="1">
        <f t="shared" si="7"/>
        <v>56.68685387373997</v>
      </c>
    </row>
    <row r="74" spans="1:6" x14ac:dyDescent="0.25">
      <c r="A74" s="48"/>
      <c r="B74" s="1" t="s">
        <v>43</v>
      </c>
      <c r="C74" s="1">
        <v>157.94</v>
      </c>
      <c r="D74" s="6">
        <f t="shared" si="6"/>
        <v>7.8776603438558329E-2</v>
      </c>
      <c r="E74" s="49"/>
      <c r="F74" s="1">
        <f t="shared" si="7"/>
        <v>68.585274251712036</v>
      </c>
    </row>
    <row r="75" spans="1:6" x14ac:dyDescent="0.25">
      <c r="A75" s="48"/>
      <c r="B75" s="1" t="s">
        <v>45</v>
      </c>
      <c r="C75" s="1">
        <v>125.24</v>
      </c>
      <c r="D75" s="6">
        <f t="shared" si="6"/>
        <v>6.246664438802739E-2</v>
      </c>
      <c r="E75" s="49"/>
      <c r="F75" s="1">
        <f t="shared" si="7"/>
        <v>54.385334603548287</v>
      </c>
    </row>
    <row r="76" spans="1:6" x14ac:dyDescent="0.25">
      <c r="A76" s="48"/>
      <c r="B76" s="1" t="s">
        <v>48</v>
      </c>
      <c r="C76" s="1">
        <v>295.66000000000003</v>
      </c>
      <c r="D76" s="6">
        <f t="shared" si="6"/>
        <v>0.14746796614311866</v>
      </c>
      <c r="E76" s="49"/>
      <c r="F76" s="1">
        <f t="shared" si="7"/>
        <v>128.39003536318339</v>
      </c>
    </row>
    <row r="77" spans="1:6" x14ac:dyDescent="0.25">
      <c r="A77" s="48"/>
      <c r="B77" s="1" t="s">
        <v>50</v>
      </c>
      <c r="C77" s="1">
        <v>106.3</v>
      </c>
      <c r="D77" s="6">
        <f t="shared" si="6"/>
        <v>5.3019836301878884E-2</v>
      </c>
      <c r="E77" s="49"/>
      <c r="F77" s="1">
        <f t="shared" si="7"/>
        <v>46.160660079504815</v>
      </c>
    </row>
    <row r="78" spans="1:6" x14ac:dyDescent="0.25">
      <c r="A78" s="48"/>
      <c r="B78" s="1" t="s">
        <v>52</v>
      </c>
      <c r="C78" s="1">
        <v>17.760000000000002</v>
      </c>
      <c r="D78" s="6">
        <f t="shared" si="6"/>
        <v>8.8582529889122217E-3</v>
      </c>
      <c r="E78" s="49"/>
      <c r="F78" s="1">
        <f t="shared" si="7"/>
        <v>7.7122607997366472</v>
      </c>
    </row>
    <row r="79" spans="1:6" x14ac:dyDescent="0.25">
      <c r="A79" s="48"/>
      <c r="B79" s="1" t="s">
        <v>56</v>
      </c>
      <c r="C79" s="1">
        <v>4.82</v>
      </c>
      <c r="D79" s="6">
        <f t="shared" si="6"/>
        <v>2.4040979395583842E-3</v>
      </c>
      <c r="E79" s="49"/>
      <c r="F79" s="1">
        <f t="shared" si="7"/>
        <v>2.093079789117716</v>
      </c>
    </row>
    <row r="80" spans="1:6" x14ac:dyDescent="0.25">
      <c r="A80" s="48"/>
      <c r="B80" s="1" t="s">
        <v>60</v>
      </c>
      <c r="C80" s="1">
        <v>166.28</v>
      </c>
      <c r="D80" s="6">
        <f t="shared" si="6"/>
        <v>8.293639115970293E-2</v>
      </c>
      <c r="E80" s="49"/>
      <c r="F80" s="1">
        <f t="shared" si="7"/>
        <v>72.206910235372163</v>
      </c>
    </row>
    <row r="81" spans="3:3" x14ac:dyDescent="0.25">
      <c r="C81" s="3">
        <f>SUM(C65:C80)</f>
        <v>2004.91</v>
      </c>
    </row>
  </sheetData>
  <mergeCells count="8">
    <mergeCell ref="A65:A80"/>
    <mergeCell ref="A2:A9"/>
    <mergeCell ref="E2:E9"/>
    <mergeCell ref="A11:A35"/>
    <mergeCell ref="A37:A63"/>
    <mergeCell ref="E65:E80"/>
    <mergeCell ref="E11:E35"/>
    <mergeCell ref="E37:E6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3F80-F461-437D-91DF-3F24B8EF429B}">
  <dimension ref="A1:F64"/>
  <sheetViews>
    <sheetView topLeftCell="A34" workbookViewId="0">
      <selection activeCell="H22" sqref="H22"/>
    </sheetView>
  </sheetViews>
  <sheetFormatPr defaultRowHeight="15" x14ac:dyDescent="0.25"/>
  <cols>
    <col min="1" max="1" width="15" customWidth="1"/>
    <col min="2" max="2" width="30.5703125" customWidth="1"/>
    <col min="4" max="4" width="11.140625" customWidth="1"/>
    <col min="5" max="6" width="11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48" t="s">
        <v>68</v>
      </c>
      <c r="B2" s="1" t="s">
        <v>8</v>
      </c>
      <c r="C2" s="1">
        <v>242.1</v>
      </c>
      <c r="D2" s="14">
        <f>C2/$C$7</f>
        <v>0.10640074537655581</v>
      </c>
      <c r="E2" s="49">
        <v>1253.56</v>
      </c>
      <c r="F2" s="1">
        <f>$E$2*D2</f>
        <v>133.3797183742353</v>
      </c>
    </row>
    <row r="3" spans="1:6" x14ac:dyDescent="0.25">
      <c r="A3" s="48"/>
      <c r="B3" s="1" t="s">
        <v>10</v>
      </c>
      <c r="C3" s="1">
        <v>1586.06</v>
      </c>
      <c r="D3" s="14">
        <f t="shared" ref="D3:D6" si="0">C3/$C$7</f>
        <v>0.69705892693903393</v>
      </c>
      <c r="E3" s="49"/>
      <c r="F3" s="1">
        <f t="shared" ref="F3:F6" si="1">$E$2*D3</f>
        <v>873.80518845369534</v>
      </c>
    </row>
    <row r="4" spans="1:6" x14ac:dyDescent="0.25">
      <c r="A4" s="48"/>
      <c r="B4" s="1" t="s">
        <v>15</v>
      </c>
      <c r="C4" s="1">
        <v>269.04000000000002</v>
      </c>
      <c r="D4" s="14">
        <f t="shared" si="0"/>
        <v>0.1182406300541453</v>
      </c>
      <c r="E4" s="49"/>
      <c r="F4" s="1">
        <f t="shared" si="1"/>
        <v>148.22172421067438</v>
      </c>
    </row>
    <row r="5" spans="1:6" x14ac:dyDescent="0.25">
      <c r="A5" s="48"/>
      <c r="B5" s="1" t="s">
        <v>67</v>
      </c>
      <c r="C5" s="1">
        <v>141.56</v>
      </c>
      <c r="D5" s="14">
        <f t="shared" si="0"/>
        <v>6.2214330919063365E-2</v>
      </c>
      <c r="E5" s="49"/>
      <c r="F5" s="1">
        <f t="shared" si="1"/>
        <v>77.989396666901072</v>
      </c>
    </row>
    <row r="6" spans="1:6" x14ac:dyDescent="0.25">
      <c r="A6" s="48"/>
      <c r="B6" s="1" t="s">
        <v>59</v>
      </c>
      <c r="C6" s="1">
        <v>36.6</v>
      </c>
      <c r="D6" s="14">
        <f t="shared" si="0"/>
        <v>1.6085366711201747E-2</v>
      </c>
      <c r="E6" s="49"/>
      <c r="F6" s="1">
        <f t="shared" si="1"/>
        <v>20.163972294494062</v>
      </c>
    </row>
    <row r="7" spans="1:6" x14ac:dyDescent="0.25">
      <c r="C7" s="3">
        <f>SUM(C2:C6)</f>
        <v>2275.3599999999997</v>
      </c>
    </row>
    <row r="8" spans="1:6" x14ac:dyDescent="0.25">
      <c r="A8" s="48" t="s">
        <v>3</v>
      </c>
      <c r="B8" s="1" t="s">
        <v>10</v>
      </c>
      <c r="C8" s="1">
        <v>401.18</v>
      </c>
      <c r="D8" s="6">
        <f>C8/$C$19</f>
        <v>0.16141531107793952</v>
      </c>
      <c r="E8" s="49">
        <v>1559.88</v>
      </c>
      <c r="F8" s="1">
        <f>$E$8*D8</f>
        <v>251.78851544425632</v>
      </c>
    </row>
    <row r="9" spans="1:6" x14ac:dyDescent="0.25">
      <c r="A9" s="48"/>
      <c r="B9" s="1" t="s">
        <v>14</v>
      </c>
      <c r="C9" s="1">
        <v>58.05</v>
      </c>
      <c r="D9" s="6">
        <f t="shared" ref="D9:D18" si="2">C9/$C$19</f>
        <v>2.3356495358877283E-2</v>
      </c>
      <c r="E9" s="49"/>
      <c r="F9" s="1">
        <f t="shared" ref="F9:F18" si="3">$E$8*D9</f>
        <v>36.433329980405496</v>
      </c>
    </row>
    <row r="10" spans="1:6" x14ac:dyDescent="0.25">
      <c r="A10" s="48"/>
      <c r="B10" s="1" t="s">
        <v>17</v>
      </c>
      <c r="C10" s="1">
        <v>198.27</v>
      </c>
      <c r="D10" s="6">
        <f t="shared" si="2"/>
        <v>7.9774200427297146E-2</v>
      </c>
      <c r="E10" s="49"/>
      <c r="F10" s="1">
        <f t="shared" si="3"/>
        <v>124.43817976253229</v>
      </c>
    </row>
    <row r="11" spans="1:6" x14ac:dyDescent="0.25">
      <c r="A11" s="48"/>
      <c r="B11" s="1" t="s">
        <v>20</v>
      </c>
      <c r="C11" s="1">
        <v>276.82</v>
      </c>
      <c r="D11" s="6">
        <f t="shared" si="2"/>
        <v>0.11137889828155745</v>
      </c>
      <c r="E11" s="49"/>
      <c r="F11" s="1">
        <f t="shared" si="3"/>
        <v>173.73771585143584</v>
      </c>
    </row>
    <row r="12" spans="1:6" x14ac:dyDescent="0.25">
      <c r="A12" s="48"/>
      <c r="B12" s="1" t="s">
        <v>71</v>
      </c>
      <c r="C12" s="1">
        <v>269.36</v>
      </c>
      <c r="D12" s="6">
        <f t="shared" si="2"/>
        <v>0.10837735727592052</v>
      </c>
      <c r="E12" s="49"/>
      <c r="F12" s="1">
        <f t="shared" si="3"/>
        <v>169.05567206756291</v>
      </c>
    </row>
    <row r="13" spans="1:6" x14ac:dyDescent="0.25">
      <c r="A13" s="48"/>
      <c r="B13" s="1" t="s">
        <v>25</v>
      </c>
      <c r="C13" s="1">
        <v>32.869999999999997</v>
      </c>
      <c r="D13" s="6">
        <f t="shared" si="2"/>
        <v>1.3225288586499505E-2</v>
      </c>
      <c r="E13" s="49"/>
      <c r="F13" s="1">
        <f t="shared" si="3"/>
        <v>20.629863160308851</v>
      </c>
    </row>
    <row r="14" spans="1:6" x14ac:dyDescent="0.25">
      <c r="A14" s="48"/>
      <c r="B14" s="1" t="s">
        <v>34</v>
      </c>
      <c r="C14" s="1">
        <v>199.55</v>
      </c>
      <c r="D14" s="6">
        <f t="shared" si="2"/>
        <v>8.0289210144082038E-2</v>
      </c>
      <c r="E14" s="49"/>
      <c r="F14" s="1">
        <f t="shared" si="3"/>
        <v>125.2415331195507</v>
      </c>
    </row>
    <row r="15" spans="1:6" x14ac:dyDescent="0.25">
      <c r="A15" s="48"/>
      <c r="B15" s="1" t="s">
        <v>41</v>
      </c>
      <c r="C15" s="1">
        <v>298.27</v>
      </c>
      <c r="D15" s="6">
        <f t="shared" si="2"/>
        <v>0.12000933455111674</v>
      </c>
      <c r="E15" s="49"/>
      <c r="F15" s="1">
        <f t="shared" si="3"/>
        <v>187.20016077959599</v>
      </c>
    </row>
    <row r="16" spans="1:6" x14ac:dyDescent="0.25">
      <c r="A16" s="48"/>
      <c r="B16" s="1" t="s">
        <v>42</v>
      </c>
      <c r="C16" s="1">
        <v>288.64</v>
      </c>
      <c r="D16" s="6">
        <f t="shared" si="2"/>
        <v>0.11613469113499292</v>
      </c>
      <c r="E16" s="49"/>
      <c r="F16" s="1">
        <f t="shared" si="3"/>
        <v>181.15618200765277</v>
      </c>
    </row>
    <row r="17" spans="1:6" x14ac:dyDescent="0.25">
      <c r="A17" s="48"/>
      <c r="B17" s="1" t="s">
        <v>47</v>
      </c>
      <c r="C17" s="1">
        <v>238.66</v>
      </c>
      <c r="D17" s="6">
        <f t="shared" si="2"/>
        <v>9.602517109990788E-2</v>
      </c>
      <c r="E17" s="49"/>
      <c r="F17" s="1">
        <f t="shared" si="3"/>
        <v>149.78774389532433</v>
      </c>
    </row>
    <row r="18" spans="1:6" x14ac:dyDescent="0.25">
      <c r="A18" s="48"/>
      <c r="B18" s="1" t="s">
        <v>73</v>
      </c>
      <c r="C18" s="1">
        <v>223.72</v>
      </c>
      <c r="D18" s="6">
        <f t="shared" si="2"/>
        <v>9.0014042061809227E-2</v>
      </c>
      <c r="E18" s="49"/>
      <c r="F18" s="1">
        <f t="shared" si="3"/>
        <v>140.41110393137498</v>
      </c>
    </row>
    <row r="19" spans="1:6" x14ac:dyDescent="0.25">
      <c r="C19" s="3">
        <f>SUM(C8:C18)</f>
        <v>2485.3899999999994</v>
      </c>
    </row>
    <row r="20" spans="1:6" x14ac:dyDescent="0.25">
      <c r="A20" s="48" t="s">
        <v>21</v>
      </c>
      <c r="B20" s="1" t="s">
        <v>2</v>
      </c>
      <c r="C20" s="1">
        <v>87.34</v>
      </c>
      <c r="D20" s="6">
        <f>C20/$C$37</f>
        <v>2.706907666369136E-2</v>
      </c>
      <c r="E20" s="49">
        <v>1386.76</v>
      </c>
      <c r="F20" s="1">
        <f>$E$20*D20</f>
        <v>37.538312754140627</v>
      </c>
    </row>
    <row r="21" spans="1:6" x14ac:dyDescent="0.25">
      <c r="A21" s="48"/>
      <c r="B21" s="1" t="s">
        <v>11</v>
      </c>
      <c r="C21" s="1">
        <v>275.41000000000003</v>
      </c>
      <c r="D21" s="6">
        <f t="shared" ref="D21:D36" si="4">C21/$C$37</f>
        <v>8.5357160567291479E-2</v>
      </c>
      <c r="E21" s="49"/>
      <c r="F21" s="1">
        <f t="shared" ref="F21:F36" si="5">$E$20*D21</f>
        <v>118.36989598829713</v>
      </c>
    </row>
    <row r="22" spans="1:6" x14ac:dyDescent="0.25">
      <c r="A22" s="48"/>
      <c r="B22" s="1" t="s">
        <v>21</v>
      </c>
      <c r="C22" s="1">
        <v>171.08</v>
      </c>
      <c r="D22" s="6">
        <f t="shared" si="4"/>
        <v>5.3022413964097986E-2</v>
      </c>
      <c r="E22" s="49"/>
      <c r="F22" s="1">
        <f t="shared" si="5"/>
        <v>73.529362788852524</v>
      </c>
    </row>
    <row r="23" spans="1:6" x14ac:dyDescent="0.25">
      <c r="A23" s="48"/>
      <c r="B23" s="1" t="s">
        <v>29</v>
      </c>
      <c r="C23" s="1">
        <v>271.58999999999997</v>
      </c>
      <c r="D23" s="6">
        <f t="shared" si="4"/>
        <v>8.4173237131805995E-2</v>
      </c>
      <c r="E23" s="49"/>
      <c r="F23" s="1">
        <f t="shared" si="5"/>
        <v>116.72807832490328</v>
      </c>
    </row>
    <row r="24" spans="1:6" x14ac:dyDescent="0.25">
      <c r="A24" s="48"/>
      <c r="B24" s="1" t="s">
        <v>31</v>
      </c>
      <c r="C24" s="1">
        <v>201.89</v>
      </c>
      <c r="D24" s="6">
        <f t="shared" si="4"/>
        <v>6.2571283348209841E-2</v>
      </c>
      <c r="E24" s="49"/>
      <c r="F24" s="1">
        <f t="shared" si="5"/>
        <v>86.771352895963474</v>
      </c>
    </row>
    <row r="25" spans="1:6" x14ac:dyDescent="0.25">
      <c r="A25" s="48"/>
      <c r="B25" s="1" t="s">
        <v>35</v>
      </c>
      <c r="C25" s="1">
        <v>32.31</v>
      </c>
      <c r="D25" s="6">
        <f t="shared" si="4"/>
        <v>1.0013760785480511E-2</v>
      </c>
      <c r="E25" s="49"/>
      <c r="F25" s="1">
        <f t="shared" si="5"/>
        <v>13.886682906872952</v>
      </c>
    </row>
    <row r="26" spans="1:6" x14ac:dyDescent="0.25">
      <c r="A26" s="48"/>
      <c r="B26" s="1" t="s">
        <v>38</v>
      </c>
      <c r="C26" s="1">
        <v>120.59</v>
      </c>
      <c r="D26" s="6">
        <f t="shared" si="4"/>
        <v>3.7374169394029551E-2</v>
      </c>
      <c r="E26" s="49"/>
      <c r="F26" s="1">
        <f t="shared" si="5"/>
        <v>51.829003148864416</v>
      </c>
    </row>
    <row r="27" spans="1:6" x14ac:dyDescent="0.25">
      <c r="A27" s="48"/>
      <c r="B27" s="1" t="s">
        <v>39</v>
      </c>
      <c r="C27" s="1">
        <v>156.4</v>
      </c>
      <c r="D27" s="6">
        <f t="shared" si="4"/>
        <v>4.8472676782703554E-2</v>
      </c>
      <c r="E27" s="49"/>
      <c r="F27" s="1">
        <f t="shared" si="5"/>
        <v>67.219969255181979</v>
      </c>
    </row>
    <row r="28" spans="1:6" x14ac:dyDescent="0.25">
      <c r="A28" s="48"/>
      <c r="B28" s="1" t="s">
        <v>40</v>
      </c>
      <c r="C28" s="1">
        <v>176.9</v>
      </c>
      <c r="D28" s="6">
        <f t="shared" si="4"/>
        <v>5.4826192601408308E-2</v>
      </c>
      <c r="E28" s="49"/>
      <c r="F28" s="1">
        <f t="shared" si="5"/>
        <v>76.030770851928978</v>
      </c>
    </row>
    <row r="29" spans="1:6" x14ac:dyDescent="0.25">
      <c r="A29" s="48"/>
      <c r="B29" s="1" t="s">
        <v>74</v>
      </c>
      <c r="C29" s="1">
        <v>208.42</v>
      </c>
      <c r="D29" s="6">
        <f t="shared" si="4"/>
        <v>6.4595110582167992E-2</v>
      </c>
      <c r="E29" s="49"/>
      <c r="F29" s="1">
        <f t="shared" si="5"/>
        <v>89.577915550927287</v>
      </c>
    </row>
    <row r="30" spans="1:6" x14ac:dyDescent="0.25">
      <c r="A30" s="48"/>
      <c r="B30" s="1" t="s">
        <v>45</v>
      </c>
      <c r="C30" s="1">
        <v>422.35</v>
      </c>
      <c r="D30" s="6">
        <f t="shared" si="4"/>
        <v>0.13089792224536348</v>
      </c>
      <c r="E30" s="49"/>
      <c r="F30" s="1">
        <f t="shared" si="5"/>
        <v>181.52400265298024</v>
      </c>
    </row>
    <row r="31" spans="1:6" x14ac:dyDescent="0.25">
      <c r="A31" s="48"/>
      <c r="B31" s="1" t="s">
        <v>48</v>
      </c>
      <c r="C31" s="1">
        <v>380.07</v>
      </c>
      <c r="D31" s="6">
        <f t="shared" si="4"/>
        <v>0.11779418327878606</v>
      </c>
      <c r="E31" s="49"/>
      <c r="F31" s="1">
        <f>$E$20*D31</f>
        <v>163.35226160368936</v>
      </c>
    </row>
    <row r="32" spans="1:6" x14ac:dyDescent="0.25">
      <c r="A32" s="48"/>
      <c r="B32" s="1" t="s">
        <v>50</v>
      </c>
      <c r="C32" s="1">
        <v>429.11</v>
      </c>
      <c r="D32" s="6">
        <f t="shared" si="4"/>
        <v>0.13299303282753147</v>
      </c>
      <c r="E32" s="49"/>
      <c r="F32" s="1">
        <f t="shared" si="5"/>
        <v>184.42941820390755</v>
      </c>
    </row>
    <row r="33" spans="1:6" x14ac:dyDescent="0.25">
      <c r="A33" s="48"/>
      <c r="B33" s="1" t="s">
        <v>52</v>
      </c>
      <c r="C33" s="1">
        <v>36.43</v>
      </c>
      <c r="D33" s="6">
        <f t="shared" si="4"/>
        <v>1.1290662501239709E-2</v>
      </c>
      <c r="E33" s="49"/>
      <c r="F33" s="1">
        <f t="shared" si="5"/>
        <v>15.65743913021918</v>
      </c>
    </row>
    <row r="34" spans="1:6" x14ac:dyDescent="0.25">
      <c r="A34" s="48"/>
      <c r="B34" s="1" t="s">
        <v>56</v>
      </c>
      <c r="C34" s="1">
        <v>5</v>
      </c>
      <c r="D34" s="6">
        <f t="shared" si="4"/>
        <v>1.5496380045621342E-3</v>
      </c>
      <c r="E34" s="49"/>
      <c r="F34" s="1">
        <f t="shared" si="5"/>
        <v>2.1489759992065851</v>
      </c>
    </row>
    <row r="35" spans="1:6" x14ac:dyDescent="0.25">
      <c r="A35" s="48"/>
      <c r="B35" s="1" t="s">
        <v>59</v>
      </c>
      <c r="C35" s="1">
        <v>71.34</v>
      </c>
      <c r="D35" s="6">
        <f t="shared" si="4"/>
        <v>2.2110235049092531E-2</v>
      </c>
      <c r="E35" s="49"/>
      <c r="F35" s="1">
        <f t="shared" si="5"/>
        <v>30.661589556679559</v>
      </c>
    </row>
    <row r="36" spans="1:6" x14ac:dyDescent="0.25">
      <c r="A36" s="48"/>
      <c r="B36" s="1" t="s">
        <v>75</v>
      </c>
      <c r="C36" s="1">
        <v>180.33</v>
      </c>
      <c r="D36" s="6">
        <f t="shared" si="4"/>
        <v>5.5889244272537934E-2</v>
      </c>
      <c r="E36" s="49"/>
      <c r="F36" s="1">
        <f t="shared" si="5"/>
        <v>77.504968387384707</v>
      </c>
    </row>
    <row r="37" spans="1:6" x14ac:dyDescent="0.25">
      <c r="C37" s="3">
        <f>SUM(C20:C36)</f>
        <v>3226.5600000000004</v>
      </c>
    </row>
    <row r="38" spans="1:6" x14ac:dyDescent="0.25">
      <c r="A38" s="48" t="s">
        <v>76</v>
      </c>
      <c r="B38" s="1" t="s">
        <v>5</v>
      </c>
      <c r="C38" s="1">
        <v>356.97</v>
      </c>
      <c r="D38" s="6">
        <f>C38/$C$64</f>
        <v>5.428854734754588E-2</v>
      </c>
      <c r="E38" s="49">
        <v>3408.95</v>
      </c>
      <c r="F38" s="1">
        <f>$E$38*D38</f>
        <v>185.06694348041651</v>
      </c>
    </row>
    <row r="39" spans="1:6" x14ac:dyDescent="0.25">
      <c r="A39" s="48"/>
      <c r="B39" s="1" t="s">
        <v>7</v>
      </c>
      <c r="C39" s="1">
        <v>335.06</v>
      </c>
      <c r="D39" s="6">
        <f t="shared" ref="D39:D63" si="6">C39/$C$64</f>
        <v>5.0956440805302185E-2</v>
      </c>
      <c r="E39" s="49"/>
      <c r="F39" s="1">
        <f t="shared" ref="F39:F63" si="7">$E$38*D39</f>
        <v>173.70795888323488</v>
      </c>
    </row>
    <row r="40" spans="1:6" x14ac:dyDescent="0.25">
      <c r="A40" s="48"/>
      <c r="B40" s="1" t="s">
        <v>12</v>
      </c>
      <c r="C40" s="1">
        <v>166.15</v>
      </c>
      <c r="D40" s="6">
        <f>C40/$C$64</f>
        <v>2.5268347877397953E-2</v>
      </c>
      <c r="E40" s="49"/>
      <c r="F40" s="1">
        <f t="shared" si="7"/>
        <v>86.138534496655751</v>
      </c>
    </row>
    <row r="41" spans="1:6" x14ac:dyDescent="0.25">
      <c r="A41" s="48"/>
      <c r="B41" s="1" t="s">
        <v>13</v>
      </c>
      <c r="C41" s="1">
        <v>494.1</v>
      </c>
      <c r="D41" s="6">
        <f t="shared" si="6"/>
        <v>7.5143488933026359E-2</v>
      </c>
      <c r="E41" s="49"/>
      <c r="F41" s="1">
        <f t="shared" si="7"/>
        <v>256.1603965982402</v>
      </c>
    </row>
    <row r="42" spans="1:6" x14ac:dyDescent="0.25">
      <c r="A42" s="48"/>
      <c r="B42" s="1" t="s">
        <v>16</v>
      </c>
      <c r="C42" s="1">
        <v>347.13</v>
      </c>
      <c r="D42" s="6">
        <f t="shared" si="6"/>
        <v>5.2792064993566964E-2</v>
      </c>
      <c r="E42" s="49"/>
      <c r="F42" s="1">
        <f t="shared" si="7"/>
        <v>179.96550995982008</v>
      </c>
    </row>
    <row r="43" spans="1:6" x14ac:dyDescent="0.25">
      <c r="A43" s="48"/>
      <c r="B43" s="1" t="s">
        <v>18</v>
      </c>
      <c r="C43" s="1">
        <v>570.37</v>
      </c>
      <c r="D43" s="6">
        <f t="shared" si="6"/>
        <v>8.6742747991763292E-2</v>
      </c>
      <c r="E43" s="49"/>
      <c r="F43" s="1">
        <f t="shared" si="7"/>
        <v>295.70169076652144</v>
      </c>
    </row>
    <row r="44" spans="1:6" x14ac:dyDescent="0.25">
      <c r="A44" s="48"/>
      <c r="B44" s="1" t="s">
        <v>19</v>
      </c>
      <c r="C44" s="1">
        <v>53.53</v>
      </c>
      <c r="D44" s="6">
        <f t="shared" si="6"/>
        <v>8.1409248382612841E-3</v>
      </c>
      <c r="E44" s="49"/>
      <c r="F44" s="1">
        <f t="shared" si="7"/>
        <v>27.752005727390802</v>
      </c>
    </row>
    <row r="45" spans="1:6" x14ac:dyDescent="0.25">
      <c r="A45" s="48"/>
      <c r="B45" s="1" t="s">
        <v>22</v>
      </c>
      <c r="C45" s="1">
        <v>295.48</v>
      </c>
      <c r="D45" s="6">
        <f t="shared" si="6"/>
        <v>4.4937053450578079E-2</v>
      </c>
      <c r="E45" s="49"/>
      <c r="F45" s="1">
        <f t="shared" si="7"/>
        <v>153.18816836034813</v>
      </c>
    </row>
    <row r="46" spans="1:6" x14ac:dyDescent="0.25">
      <c r="A46" s="48"/>
      <c r="B46" s="1" t="s">
        <v>23</v>
      </c>
      <c r="C46" s="1">
        <v>229.62</v>
      </c>
      <c r="D46" s="6">
        <f t="shared" si="6"/>
        <v>3.4920963223642E-2</v>
      </c>
      <c r="E46" s="49"/>
      <c r="F46" s="1">
        <f t="shared" si="7"/>
        <v>119.04381758123439</v>
      </c>
    </row>
    <row r="47" spans="1:6" x14ac:dyDescent="0.25">
      <c r="A47" s="48"/>
      <c r="B47" s="1" t="s">
        <v>72</v>
      </c>
      <c r="C47" s="1">
        <v>331.6</v>
      </c>
      <c r="D47" s="6">
        <f t="shared" si="6"/>
        <v>5.0430238676768956E-2</v>
      </c>
      <c r="E47" s="49"/>
      <c r="F47" s="1">
        <f t="shared" si="7"/>
        <v>171.91416213717153</v>
      </c>
    </row>
    <row r="48" spans="1:6" x14ac:dyDescent="0.25">
      <c r="A48" s="48"/>
      <c r="B48" s="1" t="s">
        <v>27</v>
      </c>
      <c r="C48" s="1">
        <v>96.66</v>
      </c>
      <c r="D48" s="6">
        <f t="shared" si="6"/>
        <v>1.4700201660122094E-2</v>
      </c>
      <c r="E48" s="49"/>
      <c r="F48" s="1">
        <f t="shared" si="7"/>
        <v>50.112252449273207</v>
      </c>
    </row>
    <row r="49" spans="1:6" x14ac:dyDescent="0.25">
      <c r="A49" s="48"/>
      <c r="B49" s="1" t="s">
        <v>28</v>
      </c>
      <c r="C49" s="1">
        <v>157.75</v>
      </c>
      <c r="D49" s="6">
        <f t="shared" si="6"/>
        <v>2.3990862941074494E-2</v>
      </c>
      <c r="E49" s="49"/>
      <c r="F49" s="1">
        <f t="shared" si="7"/>
        <v>81.783652222975888</v>
      </c>
    </row>
    <row r="50" spans="1:6" x14ac:dyDescent="0.25">
      <c r="A50" s="48"/>
      <c r="B50" s="1" t="s">
        <v>30</v>
      </c>
      <c r="C50" s="1">
        <v>597.6</v>
      </c>
      <c r="D50" s="6">
        <f t="shared" si="6"/>
        <v>9.0883928327011837E-2</v>
      </c>
      <c r="E50" s="49"/>
      <c r="F50" s="1">
        <f t="shared" si="7"/>
        <v>309.81876747036699</v>
      </c>
    </row>
    <row r="51" spans="1:6" x14ac:dyDescent="0.25">
      <c r="A51" s="48"/>
      <c r="B51" s="1" t="s">
        <v>32</v>
      </c>
      <c r="C51" s="1">
        <v>203.84</v>
      </c>
      <c r="D51" s="6">
        <f t="shared" si="6"/>
        <v>3.1000301121449286E-2</v>
      </c>
      <c r="E51" s="49"/>
      <c r="F51" s="1">
        <f t="shared" si="7"/>
        <v>105.67847650796453</v>
      </c>
    </row>
    <row r="52" spans="1:6" x14ac:dyDescent="0.25">
      <c r="A52" s="48"/>
      <c r="B52" s="1" t="s">
        <v>33</v>
      </c>
      <c r="C52" s="1">
        <v>132.77000000000001</v>
      </c>
      <c r="D52" s="6">
        <f t="shared" si="6"/>
        <v>2.0191866070912588E-2</v>
      </c>
      <c r="E52" s="49"/>
      <c r="F52" s="1">
        <f t="shared" si="7"/>
        <v>68.833061842437459</v>
      </c>
    </row>
    <row r="53" spans="1:6" x14ac:dyDescent="0.25">
      <c r="A53" s="48"/>
      <c r="B53" s="1" t="s">
        <v>36</v>
      </c>
      <c r="C53" s="1">
        <v>71.17</v>
      </c>
      <c r="D53" s="6">
        <f t="shared" si="6"/>
        <v>1.082364320454055E-2</v>
      </c>
      <c r="E53" s="49"/>
      <c r="F53" s="1">
        <f t="shared" si="7"/>
        <v>36.897258502118504</v>
      </c>
    </row>
    <row r="54" spans="1:6" x14ac:dyDescent="0.25">
      <c r="A54" s="48"/>
      <c r="B54" s="1" t="s">
        <v>37</v>
      </c>
      <c r="C54" s="1">
        <v>100.73</v>
      </c>
      <c r="D54" s="6">
        <f t="shared" si="6"/>
        <v>1.5319173528078819E-2</v>
      </c>
      <c r="E54" s="49"/>
      <c r="F54" s="1">
        <f t="shared" si="7"/>
        <v>52.222296598544283</v>
      </c>
    </row>
    <row r="55" spans="1:6" x14ac:dyDescent="0.25">
      <c r="A55" s="48"/>
      <c r="B55" s="1" t="s">
        <v>44</v>
      </c>
      <c r="C55" s="1">
        <v>139.24</v>
      </c>
      <c r="D55" s="6">
        <f t="shared" si="6"/>
        <v>2.1175833634961727E-2</v>
      </c>
      <c r="E55" s="49"/>
      <c r="F55" s="1">
        <f t="shared" si="7"/>
        <v>72.187358069902771</v>
      </c>
    </row>
    <row r="56" spans="1:6" x14ac:dyDescent="0.25">
      <c r="A56" s="48"/>
      <c r="B56" s="1" t="s">
        <v>46</v>
      </c>
      <c r="C56" s="1">
        <v>328.49</v>
      </c>
      <c r="D56" s="6">
        <f t="shared" si="6"/>
        <v>4.9957265087249195E-2</v>
      </c>
      <c r="E56" s="49"/>
      <c r="F56" s="1">
        <f t="shared" si="7"/>
        <v>170.30181881917812</v>
      </c>
    </row>
    <row r="57" spans="1:6" x14ac:dyDescent="0.25">
      <c r="A57" s="48"/>
      <c r="B57" s="1" t="s">
        <v>49</v>
      </c>
      <c r="C57" s="1">
        <v>206.36</v>
      </c>
      <c r="D57" s="6">
        <f t="shared" si="6"/>
        <v>3.1383546602346324E-2</v>
      </c>
      <c r="E57" s="49"/>
      <c r="F57" s="1">
        <f t="shared" si="7"/>
        <v>106.9849411900685</v>
      </c>
    </row>
    <row r="58" spans="1:6" x14ac:dyDescent="0.25">
      <c r="A58" s="48"/>
      <c r="B58" s="1" t="s">
        <v>53</v>
      </c>
      <c r="C58" s="1">
        <v>105.03</v>
      </c>
      <c r="D58" s="6">
        <f t="shared" si="6"/>
        <v>1.5973124150244399E-2</v>
      </c>
      <c r="E58" s="49"/>
      <c r="F58" s="1">
        <f t="shared" si="7"/>
        <v>54.451581571975638</v>
      </c>
    </row>
    <row r="59" spans="1:6" x14ac:dyDescent="0.25">
      <c r="A59" s="48"/>
      <c r="B59" s="1" t="s">
        <v>54</v>
      </c>
      <c r="C59" s="1">
        <v>143.24</v>
      </c>
      <c r="D59" s="6">
        <f t="shared" si="6"/>
        <v>2.1784159795115755E-2</v>
      </c>
      <c r="E59" s="49"/>
      <c r="F59" s="1">
        <f t="shared" si="7"/>
        <v>74.261111533559856</v>
      </c>
    </row>
    <row r="60" spans="1:6" x14ac:dyDescent="0.25">
      <c r="A60" s="48"/>
      <c r="B60" s="1" t="s">
        <v>70</v>
      </c>
      <c r="C60" s="1">
        <v>182.66</v>
      </c>
      <c r="D60" s="6">
        <f t="shared" si="6"/>
        <v>2.7779214103433703E-2</v>
      </c>
      <c r="E60" s="49"/>
      <c r="F60" s="1">
        <f t="shared" si="7"/>
        <v>94.697951917900312</v>
      </c>
    </row>
    <row r="61" spans="1:6" x14ac:dyDescent="0.25">
      <c r="A61" s="48"/>
      <c r="B61" s="1" t="s">
        <v>57</v>
      </c>
      <c r="C61" s="1">
        <v>189.37</v>
      </c>
      <c r="D61" s="6">
        <f t="shared" si="6"/>
        <v>2.8799681237092086E-2</v>
      </c>
      <c r="E61" s="49"/>
      <c r="F61" s="1">
        <f t="shared" si="7"/>
        <v>98.176673353185066</v>
      </c>
    </row>
    <row r="62" spans="1:6" x14ac:dyDescent="0.25">
      <c r="A62" s="48"/>
      <c r="B62" s="1" t="s">
        <v>58</v>
      </c>
      <c r="C62" s="1">
        <v>227.78</v>
      </c>
      <c r="D62" s="6">
        <f t="shared" si="6"/>
        <v>3.4641133189971147E-2</v>
      </c>
      <c r="E62" s="49"/>
      <c r="F62" s="1">
        <f t="shared" si="7"/>
        <v>118.08989098795213</v>
      </c>
    </row>
    <row r="63" spans="1:6" x14ac:dyDescent="0.25">
      <c r="A63" s="48"/>
      <c r="B63" s="1" t="s">
        <v>61</v>
      </c>
      <c r="C63" s="1">
        <v>512.72</v>
      </c>
      <c r="D63" s="6">
        <f t="shared" si="6"/>
        <v>7.7975247208543361E-2</v>
      </c>
      <c r="E63" s="49"/>
      <c r="F63" s="1">
        <f t="shared" si="7"/>
        <v>265.8137189715639</v>
      </c>
    </row>
    <row r="64" spans="1:6" x14ac:dyDescent="0.25">
      <c r="C64" s="3">
        <f>SUM(C38:C63)</f>
        <v>6575.4199999999983</v>
      </c>
    </row>
  </sheetData>
  <mergeCells count="8">
    <mergeCell ref="A20:A36"/>
    <mergeCell ref="E20:E36"/>
    <mergeCell ref="A38:A63"/>
    <mergeCell ref="E38:E63"/>
    <mergeCell ref="A2:A6"/>
    <mergeCell ref="E2:E6"/>
    <mergeCell ref="A8:A18"/>
    <mergeCell ref="E8:E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8AFAF-9D5C-44E5-87A8-5D2FDB167A9F}">
  <dimension ref="A1:F67"/>
  <sheetViews>
    <sheetView topLeftCell="A31" workbookViewId="0">
      <selection activeCell="F6" sqref="F6"/>
    </sheetView>
  </sheetViews>
  <sheetFormatPr defaultRowHeight="15" x14ac:dyDescent="0.25"/>
  <cols>
    <col min="1" max="1" width="15.5703125" customWidth="1"/>
    <col min="2" max="2" width="32" customWidth="1"/>
    <col min="4" max="4" width="11.42578125" customWidth="1"/>
    <col min="5" max="5" width="12.42578125" customWidth="1"/>
    <col min="6" max="6" width="11.2851562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48" t="s">
        <v>66</v>
      </c>
      <c r="B2" s="1" t="s">
        <v>8</v>
      </c>
      <c r="C2" s="1">
        <v>211.54</v>
      </c>
      <c r="D2" s="6">
        <f>C2/$C$10</f>
        <v>9.7397694206048116E-2</v>
      </c>
      <c r="E2" s="49">
        <v>1248.98</v>
      </c>
      <c r="F2" s="1">
        <f>$E$2*D2</f>
        <v>121.64777210946998</v>
      </c>
    </row>
    <row r="3" spans="1:6" x14ac:dyDescent="0.25">
      <c r="A3" s="48"/>
      <c r="B3" s="1" t="s">
        <v>10</v>
      </c>
      <c r="C3" s="1">
        <v>1512.4</v>
      </c>
      <c r="D3" s="6">
        <f t="shared" ref="D3:D9" si="0">C3/$C$10</f>
        <v>0.69634240671847969</v>
      </c>
      <c r="E3" s="49"/>
      <c r="F3" s="1">
        <f t="shared" ref="F3:F9" si="1">$E$2*D3</f>
        <v>869.71773914324683</v>
      </c>
    </row>
    <row r="4" spans="1:6" x14ac:dyDescent="0.25">
      <c r="A4" s="48"/>
      <c r="B4" s="1" t="s">
        <v>15</v>
      </c>
      <c r="C4" s="1">
        <v>250.28</v>
      </c>
      <c r="D4" s="6">
        <f t="shared" si="0"/>
        <v>0.11523444694095548</v>
      </c>
      <c r="E4" s="49"/>
      <c r="F4" s="1">
        <f t="shared" si="1"/>
        <v>143.92551954031458</v>
      </c>
    </row>
    <row r="5" spans="1:6" x14ac:dyDescent="0.25">
      <c r="A5" s="48"/>
      <c r="B5" s="1" t="s">
        <v>67</v>
      </c>
      <c r="C5" s="1">
        <v>55.02</v>
      </c>
      <c r="D5" s="6">
        <f t="shared" si="0"/>
        <v>2.5332424767026417E-2</v>
      </c>
      <c r="E5" s="49"/>
      <c r="F5" s="1">
        <f t="shared" si="1"/>
        <v>31.639691885520655</v>
      </c>
    </row>
    <row r="6" spans="1:6" x14ac:dyDescent="0.25">
      <c r="A6" s="48"/>
      <c r="B6" s="1" t="s">
        <v>34</v>
      </c>
      <c r="C6" s="1">
        <v>3.76</v>
      </c>
      <c r="D6" s="6">
        <f t="shared" si="0"/>
        <v>1.7311871523813035E-3</v>
      </c>
      <c r="E6" s="49"/>
      <c r="F6" s="1">
        <f t="shared" si="1"/>
        <v>2.1622181295812006</v>
      </c>
    </row>
    <row r="7" spans="1:6" x14ac:dyDescent="0.25">
      <c r="A7" s="48"/>
      <c r="B7" s="1" t="s">
        <v>41</v>
      </c>
      <c r="C7" s="1">
        <v>15.72</v>
      </c>
      <c r="D7" s="6">
        <f t="shared" si="0"/>
        <v>7.2378356477218325E-3</v>
      </c>
      <c r="E7" s="49"/>
      <c r="F7" s="1">
        <f t="shared" si="1"/>
        <v>9.0399119672916139</v>
      </c>
    </row>
    <row r="8" spans="1:6" x14ac:dyDescent="0.25">
      <c r="A8" s="48"/>
      <c r="B8" s="1" t="s">
        <v>47</v>
      </c>
      <c r="C8" s="1">
        <v>7.46</v>
      </c>
      <c r="D8" s="6">
        <f t="shared" si="0"/>
        <v>3.4347489778629053E-3</v>
      </c>
      <c r="E8" s="49"/>
      <c r="F8" s="1">
        <f t="shared" si="1"/>
        <v>4.2899327783712113</v>
      </c>
    </row>
    <row r="9" spans="1:6" x14ac:dyDescent="0.25">
      <c r="A9" s="48"/>
      <c r="B9" s="1" t="s">
        <v>59</v>
      </c>
      <c r="C9" s="1">
        <v>115.74</v>
      </c>
      <c r="D9" s="6">
        <f t="shared" si="0"/>
        <v>5.3289255589524485E-2</v>
      </c>
      <c r="E9" s="49"/>
      <c r="F9" s="1">
        <f t="shared" si="1"/>
        <v>66.557214446204298</v>
      </c>
    </row>
    <row r="10" spans="1:6" x14ac:dyDescent="0.25">
      <c r="A10" s="8"/>
      <c r="B10" s="1"/>
      <c r="C10" s="15">
        <f>SUM(C2:C9)</f>
        <v>2171.9199999999996</v>
      </c>
      <c r="D10" s="1"/>
      <c r="E10" s="1"/>
      <c r="F10" s="1"/>
    </row>
    <row r="11" spans="1:6" x14ac:dyDescent="0.25">
      <c r="A11" s="48" t="s">
        <v>6</v>
      </c>
      <c r="B11" s="1" t="s">
        <v>5</v>
      </c>
      <c r="C11" s="1">
        <v>323.55599999999998</v>
      </c>
      <c r="D11" s="6">
        <f>C11/$C$37</f>
        <v>5.5419585540098404E-2</v>
      </c>
      <c r="E11" s="49">
        <v>2774.34</v>
      </c>
      <c r="F11" s="1">
        <f>$E$11*D11</f>
        <v>153.7527729473166</v>
      </c>
    </row>
    <row r="12" spans="1:6" x14ac:dyDescent="0.25">
      <c r="A12" s="48"/>
      <c r="B12" s="1" t="s">
        <v>7</v>
      </c>
      <c r="C12" s="1">
        <v>300.71100000000001</v>
      </c>
      <c r="D12" s="6">
        <f t="shared" ref="D12:D36" si="2">C12/$C$37</f>
        <v>5.1506629416078004E-2</v>
      </c>
      <c r="E12" s="49"/>
      <c r="F12" s="1">
        <f t="shared" ref="F12:F36" si="3">$E$11*D12</f>
        <v>142.89690225420185</v>
      </c>
    </row>
    <row r="13" spans="1:6" x14ac:dyDescent="0.25">
      <c r="A13" s="48"/>
      <c r="B13" s="1" t="s">
        <v>12</v>
      </c>
      <c r="C13" s="1">
        <v>170.01</v>
      </c>
      <c r="D13" s="6">
        <f t="shared" si="2"/>
        <v>2.9119792980727078E-2</v>
      </c>
      <c r="E13" s="49"/>
      <c r="F13" s="1">
        <f t="shared" si="3"/>
        <v>80.78820645815037</v>
      </c>
    </row>
    <row r="14" spans="1:6" x14ac:dyDescent="0.25">
      <c r="A14" s="48"/>
      <c r="B14" s="1" t="s">
        <v>13</v>
      </c>
      <c r="C14" s="1">
        <v>448.52600000000001</v>
      </c>
      <c r="D14" s="6">
        <f t="shared" si="2"/>
        <v>7.68248001086618E-2</v>
      </c>
      <c r="E14" s="49"/>
      <c r="F14" s="1">
        <f t="shared" si="3"/>
        <v>213.1381159334648</v>
      </c>
    </row>
    <row r="15" spans="1:6" x14ac:dyDescent="0.25">
      <c r="A15" s="48"/>
      <c r="B15" s="1" t="s">
        <v>16</v>
      </c>
      <c r="C15" s="1">
        <v>317.81200000000001</v>
      </c>
      <c r="D15" s="6">
        <f t="shared" si="2"/>
        <v>5.4435736996593348E-2</v>
      </c>
      <c r="E15" s="49"/>
      <c r="F15" s="1">
        <f t="shared" si="3"/>
        <v>151.02324257912881</v>
      </c>
    </row>
    <row r="16" spans="1:6" x14ac:dyDescent="0.25">
      <c r="A16" s="48"/>
      <c r="B16" s="1" t="s">
        <v>18</v>
      </c>
      <c r="C16" s="1">
        <v>519.846</v>
      </c>
      <c r="D16" s="6">
        <f t="shared" si="2"/>
        <v>8.9040691146750478E-2</v>
      </c>
      <c r="E16" s="49"/>
      <c r="F16" s="1">
        <f t="shared" si="3"/>
        <v>247.02915107607572</v>
      </c>
    </row>
    <row r="17" spans="1:6" x14ac:dyDescent="0.25">
      <c r="A17" s="48"/>
      <c r="B17" s="1" t="s">
        <v>19</v>
      </c>
      <c r="C17" s="1">
        <v>44.418999999999997</v>
      </c>
      <c r="D17" s="6">
        <f t="shared" si="2"/>
        <v>7.6082117781949062E-3</v>
      </c>
      <c r="E17" s="49"/>
      <c r="F17" s="1">
        <f t="shared" si="3"/>
        <v>21.107766264717256</v>
      </c>
    </row>
    <row r="18" spans="1:6" x14ac:dyDescent="0.25">
      <c r="A18" s="48"/>
      <c r="B18" s="1" t="s">
        <v>22</v>
      </c>
      <c r="C18" s="1">
        <v>243.30600000000001</v>
      </c>
      <c r="D18" s="6">
        <f t="shared" si="2"/>
        <v>4.1674138879882257E-2</v>
      </c>
      <c r="E18" s="49"/>
      <c r="F18" s="1">
        <f t="shared" si="3"/>
        <v>115.61823046001254</v>
      </c>
    </row>
    <row r="19" spans="1:6" x14ac:dyDescent="0.25">
      <c r="A19" s="48"/>
      <c r="B19" s="1" t="s">
        <v>23</v>
      </c>
      <c r="C19" s="1">
        <v>212.14</v>
      </c>
      <c r="D19" s="6">
        <f t="shared" si="2"/>
        <v>3.6335938373810023E-2</v>
      </c>
      <c r="E19" s="49"/>
      <c r="F19" s="1">
        <f t="shared" si="3"/>
        <v>100.80824726799611</v>
      </c>
    </row>
    <row r="20" spans="1:6" x14ac:dyDescent="0.25">
      <c r="A20" s="48"/>
      <c r="B20" s="1" t="s">
        <v>72</v>
      </c>
      <c r="C20" s="1">
        <v>300.75200000000001</v>
      </c>
      <c r="D20" s="6">
        <f t="shared" si="2"/>
        <v>5.1513652011879484E-2</v>
      </c>
      <c r="E20" s="49"/>
      <c r="F20" s="1">
        <f t="shared" si="3"/>
        <v>142.91638532263772</v>
      </c>
    </row>
    <row r="21" spans="1:6" x14ac:dyDescent="0.25">
      <c r="A21" s="48"/>
      <c r="B21" s="1" t="s">
        <v>27</v>
      </c>
      <c r="C21" s="1">
        <v>81.16</v>
      </c>
      <c r="D21" s="6">
        <f t="shared" si="2"/>
        <v>1.3901314030444149E-2</v>
      </c>
      <c r="E21" s="49"/>
      <c r="F21" s="1">
        <f t="shared" si="3"/>
        <v>38.566971567222424</v>
      </c>
    </row>
    <row r="22" spans="1:6" x14ac:dyDescent="0.25">
      <c r="A22" s="48"/>
      <c r="B22" s="1" t="s">
        <v>28</v>
      </c>
      <c r="C22" s="1">
        <v>118.65900000000001</v>
      </c>
      <c r="D22" s="6">
        <f t="shared" si="2"/>
        <v>2.0324248663608581E-2</v>
      </c>
      <c r="E22" s="49"/>
      <c r="F22" s="1">
        <f t="shared" si="3"/>
        <v>56.386376037395834</v>
      </c>
    </row>
    <row r="23" spans="1:6" x14ac:dyDescent="0.25">
      <c r="A23" s="48"/>
      <c r="B23" s="1" t="s">
        <v>30</v>
      </c>
      <c r="C23" s="1">
        <v>534.73199999999997</v>
      </c>
      <c r="D23" s="6">
        <f t="shared" si="2"/>
        <v>9.1590407271161411E-2</v>
      </c>
      <c r="E23" s="49"/>
      <c r="F23" s="1">
        <f t="shared" si="3"/>
        <v>254.10293050867395</v>
      </c>
    </row>
    <row r="24" spans="1:6" x14ac:dyDescent="0.25">
      <c r="A24" s="48"/>
      <c r="B24" s="1" t="s">
        <v>32</v>
      </c>
      <c r="C24" s="1">
        <v>188.84800000000001</v>
      </c>
      <c r="D24" s="6">
        <f t="shared" si="2"/>
        <v>3.2346418827271031E-2</v>
      </c>
      <c r="E24" s="49"/>
      <c r="F24" s="1">
        <f t="shared" si="3"/>
        <v>89.73996360925112</v>
      </c>
    </row>
    <row r="25" spans="1:6" x14ac:dyDescent="0.25">
      <c r="A25" s="48"/>
      <c r="B25" s="1" t="s">
        <v>33</v>
      </c>
      <c r="C25" s="1">
        <v>104.483</v>
      </c>
      <c r="D25" s="6">
        <f t="shared" si="2"/>
        <v>1.7896143344540365E-2</v>
      </c>
      <c r="E25" s="49"/>
      <c r="F25" s="1">
        <f t="shared" si="3"/>
        <v>49.649986326492119</v>
      </c>
    </row>
    <row r="26" spans="1:6" x14ac:dyDescent="0.25">
      <c r="A26" s="48"/>
      <c r="B26" s="1" t="s">
        <v>36</v>
      </c>
      <c r="C26" s="1">
        <v>62.387</v>
      </c>
      <c r="D26" s="6">
        <f t="shared" si="2"/>
        <v>1.0685821567487914E-2</v>
      </c>
      <c r="E26" s="49"/>
      <c r="F26" s="1">
        <f t="shared" si="3"/>
        <v>29.64610220754442</v>
      </c>
    </row>
    <row r="27" spans="1:6" x14ac:dyDescent="0.25">
      <c r="A27" s="48"/>
      <c r="B27" s="1" t="s">
        <v>37</v>
      </c>
      <c r="C27" s="1">
        <v>77.554000000000002</v>
      </c>
      <c r="D27" s="6">
        <f t="shared" si="2"/>
        <v>1.3283668165562661E-2</v>
      </c>
      <c r="E27" s="49"/>
      <c r="F27" s="1">
        <f t="shared" si="3"/>
        <v>36.853411938447117</v>
      </c>
    </row>
    <row r="28" spans="1:6" x14ac:dyDescent="0.25">
      <c r="A28" s="48"/>
      <c r="B28" s="1" t="s">
        <v>44</v>
      </c>
      <c r="C28" s="1">
        <v>161.44</v>
      </c>
      <c r="D28" s="6">
        <f t="shared" si="2"/>
        <v>2.7651899175393093E-2</v>
      </c>
      <c r="E28" s="49"/>
      <c r="F28" s="1">
        <f t="shared" si="3"/>
        <v>76.715769958260083</v>
      </c>
    </row>
    <row r="29" spans="1:6" x14ac:dyDescent="0.25">
      <c r="A29" s="48"/>
      <c r="B29" s="1" t="s">
        <v>46</v>
      </c>
      <c r="C29" s="1">
        <v>295.11</v>
      </c>
      <c r="D29" s="6">
        <f t="shared" si="2"/>
        <v>5.0547274316465905E-2</v>
      </c>
      <c r="E29" s="49"/>
      <c r="F29" s="1">
        <f t="shared" si="3"/>
        <v>140.23532502714403</v>
      </c>
    </row>
    <row r="30" spans="1:6" x14ac:dyDescent="0.25">
      <c r="A30" s="48"/>
      <c r="B30" s="1" t="s">
        <v>49</v>
      </c>
      <c r="C30" s="1">
        <v>174.261</v>
      </c>
      <c r="D30" s="6">
        <f t="shared" si="2"/>
        <v>2.9847916267363574E-2</v>
      </c>
      <c r="E30" s="49"/>
      <c r="F30" s="1">
        <f t="shared" si="3"/>
        <v>82.808268017197463</v>
      </c>
    </row>
    <row r="31" spans="1:6" x14ac:dyDescent="0.25">
      <c r="A31" s="48"/>
      <c r="B31" s="1" t="s">
        <v>53</v>
      </c>
      <c r="C31" s="1">
        <v>79.069000000000003</v>
      </c>
      <c r="D31" s="6">
        <f t="shared" si="2"/>
        <v>1.354316164456861E-2</v>
      </c>
      <c r="E31" s="49"/>
      <c r="F31" s="1">
        <f t="shared" si="3"/>
        <v>37.573335076992478</v>
      </c>
    </row>
    <row r="32" spans="1:6" x14ac:dyDescent="0.25">
      <c r="A32" s="48"/>
      <c r="B32" s="1" t="s">
        <v>54</v>
      </c>
      <c r="C32" s="1">
        <v>118.038</v>
      </c>
      <c r="D32" s="6">
        <f t="shared" si="2"/>
        <v>2.0217882029639801E-2</v>
      </c>
      <c r="E32" s="49"/>
      <c r="F32" s="1">
        <f t="shared" si="3"/>
        <v>56.091278830110888</v>
      </c>
    </row>
    <row r="33" spans="1:6" x14ac:dyDescent="0.25">
      <c r="A33" s="48"/>
      <c r="B33" s="1" t="s">
        <v>70</v>
      </c>
      <c r="C33" s="1">
        <v>158.86799999999999</v>
      </c>
      <c r="D33" s="6">
        <f t="shared" si="2"/>
        <v>2.7211359750968469E-2</v>
      </c>
      <c r="E33" s="49"/>
      <c r="F33" s="1">
        <f t="shared" si="3"/>
        <v>75.493563811501872</v>
      </c>
    </row>
    <row r="34" spans="1:6" x14ac:dyDescent="0.25">
      <c r="A34" s="48"/>
      <c r="B34" s="1" t="s">
        <v>57</v>
      </c>
      <c r="C34" s="1">
        <v>150.55000000000001</v>
      </c>
      <c r="D34" s="6">
        <f t="shared" si="2"/>
        <v>2.5786629217389931E-2</v>
      </c>
      <c r="E34" s="49"/>
      <c r="F34" s="1">
        <f t="shared" si="3"/>
        <v>71.540876902973579</v>
      </c>
    </row>
    <row r="35" spans="1:6" x14ac:dyDescent="0.25">
      <c r="A35" s="48"/>
      <c r="B35" s="1" t="s">
        <v>58</v>
      </c>
      <c r="C35" s="1">
        <v>199.72</v>
      </c>
      <c r="D35" s="6">
        <f t="shared" si="2"/>
        <v>3.4208605694434513E-2</v>
      </c>
      <c r="E35" s="49"/>
      <c r="F35" s="1">
        <f t="shared" si="3"/>
        <v>94.906303122297459</v>
      </c>
    </row>
    <row r="36" spans="1:6" x14ac:dyDescent="0.25">
      <c r="A36" s="48"/>
      <c r="B36" s="1" t="s">
        <v>61</v>
      </c>
      <c r="C36" s="1">
        <v>452.34</v>
      </c>
      <c r="D36" s="6">
        <f t="shared" si="2"/>
        <v>7.7478072801023978E-2</v>
      </c>
      <c r="E36" s="49"/>
      <c r="F36" s="1">
        <f t="shared" si="3"/>
        <v>214.95051649479288</v>
      </c>
    </row>
    <row r="37" spans="1:6" x14ac:dyDescent="0.25">
      <c r="A37" s="8"/>
      <c r="B37" s="1"/>
      <c r="C37" s="15">
        <f>SUM(C11:C36)</f>
        <v>5838.2970000000014</v>
      </c>
      <c r="D37" s="1"/>
      <c r="E37" s="1"/>
      <c r="F37" s="1"/>
    </row>
    <row r="38" spans="1:6" x14ac:dyDescent="0.25">
      <c r="A38" s="48" t="s">
        <v>3</v>
      </c>
      <c r="B38" s="1" t="s">
        <v>10</v>
      </c>
      <c r="C38" s="1">
        <v>400.82</v>
      </c>
      <c r="D38" s="6">
        <f>C38/$C$50</f>
        <v>0.16210335595441272</v>
      </c>
      <c r="E38" s="49">
        <v>1236.52</v>
      </c>
      <c r="F38" s="1">
        <f>$E$38*D38</f>
        <v>200.44404170475042</v>
      </c>
    </row>
    <row r="39" spans="1:6" x14ac:dyDescent="0.25">
      <c r="A39" s="48"/>
      <c r="B39" s="1" t="s">
        <v>14</v>
      </c>
      <c r="C39" s="1">
        <v>67.28</v>
      </c>
      <c r="D39" s="6">
        <f t="shared" ref="D39:D49" si="4">C39/$C$50</f>
        <v>2.7210003963407239E-2</v>
      </c>
      <c r="E39" s="49"/>
      <c r="F39" s="1">
        <f t="shared" ref="F39:F49" si="5">$E$38*D39</f>
        <v>33.645714100832322</v>
      </c>
    </row>
    <row r="40" spans="1:6" x14ac:dyDescent="0.25">
      <c r="A40" s="48"/>
      <c r="B40" s="1" t="s">
        <v>17</v>
      </c>
      <c r="C40" s="1">
        <v>201.36</v>
      </c>
      <c r="D40" s="6">
        <f t="shared" si="4"/>
        <v>8.143588582151727E-2</v>
      </c>
      <c r="E40" s="49"/>
      <c r="F40" s="1">
        <f t="shared" si="5"/>
        <v>100.69710153602253</v>
      </c>
    </row>
    <row r="41" spans="1:6" x14ac:dyDescent="0.25">
      <c r="A41" s="48"/>
      <c r="B41" s="1" t="s">
        <v>20</v>
      </c>
      <c r="C41" s="1">
        <v>272.95999999999998</v>
      </c>
      <c r="D41" s="6">
        <f t="shared" si="4"/>
        <v>0.11039302440326455</v>
      </c>
      <c r="E41" s="49"/>
      <c r="F41" s="1">
        <f t="shared" si="5"/>
        <v>136.50318253512469</v>
      </c>
    </row>
    <row r="42" spans="1:6" x14ac:dyDescent="0.25">
      <c r="A42" s="48"/>
      <c r="B42" s="1" t="s">
        <v>71</v>
      </c>
      <c r="C42" s="1">
        <v>262.74</v>
      </c>
      <c r="D42" s="6">
        <f t="shared" si="4"/>
        <v>0.10625975685709896</v>
      </c>
      <c r="E42" s="49"/>
      <c r="F42" s="1">
        <f t="shared" si="5"/>
        <v>131.39231454893999</v>
      </c>
    </row>
    <row r="43" spans="1:6" x14ac:dyDescent="0.25">
      <c r="A43" s="48"/>
      <c r="B43" s="1" t="s">
        <v>25</v>
      </c>
      <c r="C43" s="1">
        <v>28.82</v>
      </c>
      <c r="D43" s="6">
        <f t="shared" si="4"/>
        <v>1.1655652708463088E-2</v>
      </c>
      <c r="E43" s="49"/>
      <c r="F43" s="1">
        <f t="shared" si="5"/>
        <v>14.412447687068777</v>
      </c>
    </row>
    <row r="44" spans="1:6" x14ac:dyDescent="0.25">
      <c r="A44" s="48"/>
      <c r="B44" s="1" t="s">
        <v>34</v>
      </c>
      <c r="C44" s="1">
        <v>185.98</v>
      </c>
      <c r="D44" s="6">
        <f t="shared" si="4"/>
        <v>7.5215763036778807E-2</v>
      </c>
      <c r="E44" s="49"/>
      <c r="F44" s="1">
        <f t="shared" si="5"/>
        <v>93.00579531023773</v>
      </c>
    </row>
    <row r="45" spans="1:6" x14ac:dyDescent="0.25">
      <c r="A45" s="48"/>
      <c r="B45" s="1" t="s">
        <v>41</v>
      </c>
      <c r="C45" s="1">
        <v>280.27999999999997</v>
      </c>
      <c r="D45" s="6">
        <f t="shared" si="4"/>
        <v>0.11335344695100742</v>
      </c>
      <c r="E45" s="49"/>
      <c r="F45" s="1">
        <f t="shared" si="5"/>
        <v>140.1638042238597</v>
      </c>
    </row>
    <row r="46" spans="1:6" x14ac:dyDescent="0.25">
      <c r="A46" s="48"/>
      <c r="B46" s="1" t="s">
        <v>42</v>
      </c>
      <c r="C46" s="1">
        <v>315.08</v>
      </c>
      <c r="D46" s="6">
        <f t="shared" si="4"/>
        <v>0.12742758693208014</v>
      </c>
      <c r="E46" s="49"/>
      <c r="F46" s="1">
        <f t="shared" si="5"/>
        <v>157.56675979325573</v>
      </c>
    </row>
    <row r="47" spans="1:6" x14ac:dyDescent="0.25">
      <c r="A47" s="48"/>
      <c r="B47" s="1" t="s">
        <v>47</v>
      </c>
      <c r="C47" s="1">
        <v>223.32</v>
      </c>
      <c r="D47" s="6">
        <f t="shared" si="4"/>
        <v>9.0317153464745892E-2</v>
      </c>
      <c r="E47" s="49"/>
      <c r="F47" s="1">
        <f t="shared" si="5"/>
        <v>111.67896660222759</v>
      </c>
    </row>
    <row r="48" spans="1:6" x14ac:dyDescent="0.25">
      <c r="A48" s="48"/>
      <c r="B48" s="1" t="s">
        <v>73</v>
      </c>
      <c r="C48" s="1">
        <v>226.28</v>
      </c>
      <c r="D48" s="6">
        <f t="shared" si="4"/>
        <v>9.151426422175668E-2</v>
      </c>
      <c r="E48" s="49"/>
      <c r="F48" s="1">
        <f t="shared" si="5"/>
        <v>113.15921799548657</v>
      </c>
    </row>
    <row r="49" spans="1:6" x14ac:dyDescent="0.25">
      <c r="A49" s="48"/>
      <c r="B49" s="1" t="s">
        <v>58</v>
      </c>
      <c r="C49" s="1">
        <v>7.7</v>
      </c>
      <c r="D49" s="6">
        <f t="shared" si="4"/>
        <v>3.1141056854672375E-3</v>
      </c>
      <c r="E49" s="49"/>
      <c r="F49" s="1">
        <f t="shared" si="5"/>
        <v>3.8506539621939484</v>
      </c>
    </row>
    <row r="50" spans="1:6" x14ac:dyDescent="0.25">
      <c r="A50" s="8"/>
      <c r="B50" s="1"/>
      <c r="C50" s="15">
        <f>SUM(C38:C49)</f>
        <v>2472.62</v>
      </c>
      <c r="D50" s="1"/>
      <c r="E50" s="1"/>
      <c r="F50" s="1"/>
    </row>
    <row r="51" spans="1:6" x14ac:dyDescent="0.25">
      <c r="A51" s="48" t="s">
        <v>21</v>
      </c>
      <c r="B51" s="1" t="s">
        <v>2</v>
      </c>
      <c r="C51" s="1">
        <v>78.44</v>
      </c>
      <c r="D51" s="6">
        <f>C51/$C$67</f>
        <v>2.7547357996249282E-2</v>
      </c>
      <c r="E51" s="49">
        <v>1234.99</v>
      </c>
      <c r="F51" s="1">
        <f>$E$51*D51</f>
        <v>34.020711651787899</v>
      </c>
    </row>
    <row r="52" spans="1:6" x14ac:dyDescent="0.25">
      <c r="A52" s="48"/>
      <c r="B52" s="1" t="s">
        <v>11</v>
      </c>
      <c r="C52" s="1">
        <v>261.18</v>
      </c>
      <c r="D52" s="6">
        <f t="shared" ref="D52:D66" si="6">C52/$C$67</f>
        <v>9.1723852134885112E-2</v>
      </c>
      <c r="E52" s="49"/>
      <c r="F52" s="1">
        <f t="shared" ref="F52:F66" si="7">$E$51*D52</f>
        <v>113.27804014806176</v>
      </c>
    </row>
    <row r="53" spans="1:6" x14ac:dyDescent="0.25">
      <c r="A53" s="48"/>
      <c r="B53" s="1" t="s">
        <v>21</v>
      </c>
      <c r="C53" s="1">
        <v>159</v>
      </c>
      <c r="D53" s="6">
        <f t="shared" si="6"/>
        <v>5.5839239181586384E-2</v>
      </c>
      <c r="E53" s="49"/>
      <c r="F53" s="1">
        <f t="shared" si="7"/>
        <v>68.960901996867364</v>
      </c>
    </row>
    <row r="54" spans="1:6" x14ac:dyDescent="0.25">
      <c r="A54" s="48"/>
      <c r="B54" s="1" t="s">
        <v>29</v>
      </c>
      <c r="C54" s="1">
        <v>230.76</v>
      </c>
      <c r="D54" s="6">
        <f t="shared" si="6"/>
        <v>8.1040646751841972E-2</v>
      </c>
      <c r="E54" s="49"/>
      <c r="F54" s="1">
        <f t="shared" si="7"/>
        <v>100.08438833205732</v>
      </c>
    </row>
    <row r="55" spans="1:6" x14ac:dyDescent="0.25">
      <c r="A55" s="48"/>
      <c r="B55" s="1" t="s">
        <v>31</v>
      </c>
      <c r="C55" s="1">
        <v>184.2</v>
      </c>
      <c r="D55" s="6">
        <f>C55/$C$67</f>
        <v>6.4689231806592529E-2</v>
      </c>
      <c r="E55" s="49"/>
      <c r="F55" s="1">
        <f t="shared" si="7"/>
        <v>79.890554388823702</v>
      </c>
    </row>
    <row r="56" spans="1:6" x14ac:dyDescent="0.25">
      <c r="A56" s="48"/>
      <c r="B56" s="1" t="s">
        <v>35</v>
      </c>
      <c r="C56" s="1">
        <v>11.6</v>
      </c>
      <c r="D56" s="6">
        <f t="shared" si="6"/>
        <v>4.0738061289710822E-3</v>
      </c>
      <c r="E56" s="49"/>
      <c r="F56" s="1">
        <f t="shared" si="7"/>
        <v>5.0311098312179965</v>
      </c>
    </row>
    <row r="57" spans="1:6" x14ac:dyDescent="0.25">
      <c r="A57" s="48"/>
      <c r="B57" s="1" t="s">
        <v>38</v>
      </c>
      <c r="C57" s="1">
        <v>103.76</v>
      </c>
      <c r="D57" s="6">
        <f t="shared" si="6"/>
        <v>3.6439493443279271E-2</v>
      </c>
      <c r="E57" s="49"/>
      <c r="F57" s="1">
        <f t="shared" si="7"/>
        <v>45.002410007515465</v>
      </c>
    </row>
    <row r="58" spans="1:6" x14ac:dyDescent="0.25">
      <c r="A58" s="48"/>
      <c r="B58" s="1" t="s">
        <v>39</v>
      </c>
      <c r="C58" s="1">
        <v>152.86000000000001</v>
      </c>
      <c r="D58" s="6">
        <f t="shared" si="6"/>
        <v>5.3682931454699975E-2</v>
      </c>
      <c r="E58" s="49"/>
      <c r="F58" s="1">
        <f t="shared" si="7"/>
        <v>66.297883517239924</v>
      </c>
    </row>
    <row r="59" spans="1:6" x14ac:dyDescent="0.25">
      <c r="A59" s="48"/>
      <c r="B59" s="1" t="s">
        <v>40</v>
      </c>
      <c r="C59" s="1">
        <v>149.80000000000001</v>
      </c>
      <c r="D59" s="6">
        <f t="shared" si="6"/>
        <v>5.2608289493092084E-2</v>
      </c>
      <c r="E59" s="49"/>
      <c r="F59" s="1">
        <f t="shared" si="7"/>
        <v>64.970711441073789</v>
      </c>
    </row>
    <row r="60" spans="1:6" x14ac:dyDescent="0.25">
      <c r="A60" s="48"/>
      <c r="B60" s="1" t="s">
        <v>74</v>
      </c>
      <c r="C60" s="1">
        <v>202.62</v>
      </c>
      <c r="D60" s="6">
        <f t="shared" si="6"/>
        <v>7.1158154987251782E-2</v>
      </c>
      <c r="E60" s="49"/>
      <c r="F60" s="1">
        <f t="shared" si="7"/>
        <v>87.879609827706076</v>
      </c>
    </row>
    <row r="61" spans="1:6" x14ac:dyDescent="0.25">
      <c r="A61" s="48"/>
      <c r="B61" s="1" t="s">
        <v>45</v>
      </c>
      <c r="C61" s="1">
        <v>366.88</v>
      </c>
      <c r="D61" s="6">
        <f t="shared" si="6"/>
        <v>0.12884465453421642</v>
      </c>
      <c r="E61" s="49"/>
      <c r="F61" s="1">
        <f>$E$51*D61</f>
        <v>159.12185990321194</v>
      </c>
    </row>
    <row r="62" spans="1:6" x14ac:dyDescent="0.25">
      <c r="A62" s="48"/>
      <c r="B62" s="1" t="s">
        <v>48</v>
      </c>
      <c r="C62" s="1">
        <v>372.18</v>
      </c>
      <c r="D62" s="6">
        <f t="shared" si="6"/>
        <v>0.13070596250693597</v>
      </c>
      <c r="E62" s="49"/>
      <c r="F62" s="1">
        <f t="shared" si="7"/>
        <v>161.42055663644086</v>
      </c>
    </row>
    <row r="63" spans="1:6" x14ac:dyDescent="0.25">
      <c r="A63" s="48"/>
      <c r="B63" s="1" t="s">
        <v>50</v>
      </c>
      <c r="C63" s="1">
        <v>387.7</v>
      </c>
      <c r="D63" s="6">
        <f t="shared" si="6"/>
        <v>0.13615643415535247</v>
      </c>
      <c r="E63" s="49"/>
      <c r="F63" s="1">
        <f t="shared" si="7"/>
        <v>168.15183461751874</v>
      </c>
    </row>
    <row r="64" spans="1:6" x14ac:dyDescent="0.25">
      <c r="A64" s="48"/>
      <c r="B64" s="1" t="s">
        <v>52</v>
      </c>
      <c r="C64" s="1">
        <v>17.440000000000001</v>
      </c>
      <c r="D64" s="6">
        <f t="shared" si="6"/>
        <v>6.1247568007979031E-3</v>
      </c>
      <c r="E64" s="49"/>
      <c r="F64" s="1">
        <f t="shared" si="7"/>
        <v>7.5640134014174025</v>
      </c>
    </row>
    <row r="65" spans="1:6" x14ac:dyDescent="0.25">
      <c r="A65" s="48"/>
      <c r="B65" s="1" t="s">
        <v>56</v>
      </c>
      <c r="C65" s="1">
        <v>3.26</v>
      </c>
      <c r="D65" s="6">
        <f t="shared" si="6"/>
        <v>1.1448799983142868E-3</v>
      </c>
      <c r="E65" s="49"/>
      <c r="F65" s="1">
        <f t="shared" si="7"/>
        <v>1.4139153491181611</v>
      </c>
    </row>
    <row r="66" spans="1:6" x14ac:dyDescent="0.25">
      <c r="A66" s="48"/>
      <c r="B66" s="1" t="s">
        <v>75</v>
      </c>
      <c r="C66" s="1">
        <v>165.78</v>
      </c>
      <c r="D66" s="6">
        <f t="shared" si="6"/>
        <v>5.8220308625933276E-2</v>
      </c>
      <c r="E66" s="49"/>
      <c r="F66" s="1">
        <f t="shared" si="7"/>
        <v>71.901498949941342</v>
      </c>
    </row>
    <row r="67" spans="1:6" x14ac:dyDescent="0.25">
      <c r="C67" s="3">
        <f>SUM(C51:C66)</f>
        <v>2847.4600000000005</v>
      </c>
    </row>
  </sheetData>
  <mergeCells count="8">
    <mergeCell ref="A38:A49"/>
    <mergeCell ref="E38:E49"/>
    <mergeCell ref="A51:A66"/>
    <mergeCell ref="E51:E66"/>
    <mergeCell ref="A2:A9"/>
    <mergeCell ref="E2:E9"/>
    <mergeCell ref="A11:A36"/>
    <mergeCell ref="E11:E3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A35B-CB92-4C38-BCB6-BD8173AAD0B1}">
  <dimension ref="A1:F74"/>
  <sheetViews>
    <sheetView topLeftCell="A48" workbookViewId="0">
      <selection activeCell="K42" sqref="K42"/>
    </sheetView>
  </sheetViews>
  <sheetFormatPr defaultRowHeight="15" x14ac:dyDescent="0.25"/>
  <cols>
    <col min="1" max="1" width="12.140625" customWidth="1"/>
    <col min="2" max="2" width="30.5703125" customWidth="1"/>
    <col min="3" max="3" width="9.85546875" customWidth="1"/>
    <col min="4" max="4" width="13" customWidth="1"/>
    <col min="5" max="5" width="11.7109375" customWidth="1"/>
    <col min="6" max="6" width="12.570312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48" t="s">
        <v>68</v>
      </c>
      <c r="B2" s="1" t="s">
        <v>8</v>
      </c>
      <c r="C2" s="1">
        <v>205.36</v>
      </c>
      <c r="D2" s="6">
        <f>C2/$C$14</f>
        <v>8.7696972285092017E-2</v>
      </c>
      <c r="E2" s="51">
        <v>980.14</v>
      </c>
      <c r="F2" s="1">
        <f>$E$2*D2</f>
        <v>85.955310415510084</v>
      </c>
    </row>
    <row r="3" spans="1:6" x14ac:dyDescent="0.25">
      <c r="A3" s="48"/>
      <c r="B3" s="1" t="s">
        <v>10</v>
      </c>
      <c r="C3" s="1">
        <v>1739.22</v>
      </c>
      <c r="D3" s="6">
        <f t="shared" ref="D3:D13" si="0">C3/$C$14</f>
        <v>0.74271682965367036</v>
      </c>
      <c r="E3" s="52"/>
      <c r="F3" s="1">
        <f t="shared" ref="F3:F13" si="1">$E$2*D3</f>
        <v>727.9664734167485</v>
      </c>
    </row>
    <row r="4" spans="1:6" x14ac:dyDescent="0.25">
      <c r="A4" s="48"/>
      <c r="B4" s="1" t="s">
        <v>15</v>
      </c>
      <c r="C4" s="1">
        <v>239.36</v>
      </c>
      <c r="D4" s="6">
        <f t="shared" si="0"/>
        <v>0.10221633855745825</v>
      </c>
      <c r="E4" s="52"/>
      <c r="F4" s="1">
        <f t="shared" si="1"/>
        <v>100.18632207370713</v>
      </c>
    </row>
    <row r="5" spans="1:6" x14ac:dyDescent="0.25">
      <c r="A5" s="48"/>
      <c r="B5" s="1" t="s">
        <v>17</v>
      </c>
      <c r="C5" s="1">
        <v>5.22</v>
      </c>
      <c r="D5" s="6">
        <f>C5/$C$14</f>
        <v>2.2291497629926974E-3</v>
      </c>
      <c r="E5" s="52"/>
      <c r="F5" s="1">
        <f t="shared" si="1"/>
        <v>2.1848788486996624</v>
      </c>
    </row>
    <row r="6" spans="1:6" x14ac:dyDescent="0.25">
      <c r="A6" s="48"/>
      <c r="B6" s="1" t="s">
        <v>20</v>
      </c>
      <c r="C6" s="1">
        <v>4.34</v>
      </c>
      <c r="D6" s="6">
        <f t="shared" si="0"/>
        <v>1.8533544006491009E-3</v>
      </c>
      <c r="E6" s="52"/>
      <c r="F6" s="1">
        <f t="shared" si="1"/>
        <v>1.8165467822522097</v>
      </c>
    </row>
    <row r="7" spans="1:6" x14ac:dyDescent="0.25">
      <c r="A7" s="48"/>
      <c r="B7" s="1" t="s">
        <v>71</v>
      </c>
      <c r="C7" s="1">
        <v>3.34</v>
      </c>
      <c r="D7" s="6">
        <f t="shared" si="0"/>
        <v>1.4263142161677412E-3</v>
      </c>
      <c r="E7" s="52"/>
      <c r="F7" s="1">
        <f t="shared" si="1"/>
        <v>1.3979876158346498</v>
      </c>
    </row>
    <row r="8" spans="1:6" x14ac:dyDescent="0.25">
      <c r="A8" s="48"/>
      <c r="B8" s="1" t="s">
        <v>25</v>
      </c>
      <c r="C8" s="1">
        <v>3.48</v>
      </c>
      <c r="D8" s="6">
        <f t="shared" si="0"/>
        <v>1.4860998419951317E-3</v>
      </c>
      <c r="E8" s="52"/>
      <c r="F8" s="1">
        <f t="shared" si="1"/>
        <v>1.4565858991331084</v>
      </c>
    </row>
    <row r="9" spans="1:6" x14ac:dyDescent="0.25">
      <c r="A9" s="48"/>
      <c r="B9" s="1" t="s">
        <v>34</v>
      </c>
      <c r="C9" s="1">
        <v>6.16</v>
      </c>
      <c r="D9" s="6">
        <f t="shared" si="0"/>
        <v>2.6305675364051754E-3</v>
      </c>
      <c r="E9" s="52"/>
      <c r="F9" s="1">
        <f t="shared" si="1"/>
        <v>2.5783244651321686</v>
      </c>
    </row>
    <row r="10" spans="1:6" x14ac:dyDescent="0.25">
      <c r="A10" s="48"/>
      <c r="B10" s="1" t="s">
        <v>41</v>
      </c>
      <c r="C10" s="1">
        <v>15.66</v>
      </c>
      <c r="D10" s="6">
        <f t="shared" si="0"/>
        <v>6.6874492889780921E-3</v>
      </c>
      <c r="E10" s="52"/>
      <c r="F10" s="1">
        <f t="shared" si="1"/>
        <v>6.5546365460989868</v>
      </c>
    </row>
    <row r="11" spans="1:6" x14ac:dyDescent="0.25">
      <c r="A11" s="48"/>
      <c r="B11" s="1" t="s">
        <v>42</v>
      </c>
      <c r="C11" s="1">
        <v>5.82</v>
      </c>
      <c r="D11" s="6">
        <f t="shared" si="0"/>
        <v>2.4853738736815133E-3</v>
      </c>
      <c r="E11" s="52"/>
      <c r="F11" s="1">
        <f t="shared" si="1"/>
        <v>2.4360143485501986</v>
      </c>
    </row>
    <row r="12" spans="1:6" x14ac:dyDescent="0.25">
      <c r="A12" s="48"/>
      <c r="B12" s="1" t="s">
        <v>73</v>
      </c>
      <c r="C12" s="1">
        <v>2.48</v>
      </c>
      <c r="D12" s="6">
        <f t="shared" si="0"/>
        <v>1.0590596575137719E-3</v>
      </c>
      <c r="E12" s="52"/>
      <c r="F12" s="1">
        <f t="shared" si="1"/>
        <v>1.0380267327155484</v>
      </c>
    </row>
    <row r="13" spans="1:6" x14ac:dyDescent="0.25">
      <c r="A13" s="48"/>
      <c r="B13" s="1" t="s">
        <v>59</v>
      </c>
      <c r="C13" s="1">
        <v>111.26</v>
      </c>
      <c r="D13" s="6">
        <f t="shared" si="0"/>
        <v>4.7512490925396077E-2</v>
      </c>
      <c r="E13" s="53"/>
      <c r="F13" s="1">
        <f t="shared" si="1"/>
        <v>46.568892855617712</v>
      </c>
    </row>
    <row r="14" spans="1:6" x14ac:dyDescent="0.25">
      <c r="A14" s="16"/>
      <c r="C14" s="3">
        <f>SUM(C2:C13)</f>
        <v>2341.7000000000003</v>
      </c>
    </row>
    <row r="15" spans="1:6" x14ac:dyDescent="0.25">
      <c r="A15" s="48" t="s">
        <v>6</v>
      </c>
      <c r="B15" s="1" t="s">
        <v>5</v>
      </c>
      <c r="C15" s="1">
        <v>356.85</v>
      </c>
      <c r="D15" s="6">
        <f>C15/$C$41</f>
        <v>6.1001564142670335E-2</v>
      </c>
      <c r="E15" s="51">
        <v>3058.85</v>
      </c>
      <c r="F15" s="1">
        <f>$E$15*D15</f>
        <v>186.59463447780715</v>
      </c>
    </row>
    <row r="16" spans="1:6" x14ac:dyDescent="0.25">
      <c r="A16" s="48"/>
      <c r="B16" s="1" t="s">
        <v>7</v>
      </c>
      <c r="C16" s="1">
        <v>315.31</v>
      </c>
      <c r="D16" s="6">
        <f t="shared" ref="D16:D40" si="2">C16/$C$41</f>
        <v>5.3900527363949506E-2</v>
      </c>
      <c r="E16" s="52"/>
      <c r="F16" s="1">
        <f t="shared" ref="F16:F40" si="3">$E$15*D16</f>
        <v>164.87362812721693</v>
      </c>
    </row>
    <row r="17" spans="1:6" x14ac:dyDescent="0.25">
      <c r="A17" s="48"/>
      <c r="B17" s="1" t="s">
        <v>12</v>
      </c>
      <c r="C17" s="1">
        <v>155.07</v>
      </c>
      <c r="D17" s="6">
        <f t="shared" si="2"/>
        <v>2.6508372009538709E-2</v>
      </c>
      <c r="E17" s="52"/>
      <c r="F17" s="1">
        <f t="shared" si="3"/>
        <v>81.085133721377474</v>
      </c>
    </row>
    <row r="18" spans="1:6" x14ac:dyDescent="0.25">
      <c r="A18" s="48"/>
      <c r="B18" s="1" t="s">
        <v>13</v>
      </c>
      <c r="C18" s="1">
        <v>456.72</v>
      </c>
      <c r="D18" s="6">
        <f t="shared" si="2"/>
        <v>7.8073796764019598E-2</v>
      </c>
      <c r="E18" s="52"/>
      <c r="F18" s="1">
        <f t="shared" si="3"/>
        <v>238.81603323162133</v>
      </c>
    </row>
    <row r="19" spans="1:6" x14ac:dyDescent="0.25">
      <c r="A19" s="48"/>
      <c r="B19" s="1" t="s">
        <v>16</v>
      </c>
      <c r="C19" s="1">
        <v>330.93</v>
      </c>
      <c r="D19" s="6">
        <f t="shared" si="2"/>
        <v>5.657068129952051E-2</v>
      </c>
      <c r="E19" s="52"/>
      <c r="F19" s="1">
        <f t="shared" si="3"/>
        <v>173.04122849303832</v>
      </c>
    </row>
    <row r="20" spans="1:6" x14ac:dyDescent="0.25">
      <c r="A20" s="48"/>
      <c r="B20" s="1" t="s">
        <v>18</v>
      </c>
      <c r="C20" s="1">
        <v>556.98</v>
      </c>
      <c r="D20" s="6">
        <f t="shared" si="2"/>
        <v>9.5212697761481072E-2</v>
      </c>
      <c r="E20" s="52"/>
      <c r="F20" s="1">
        <f t="shared" si="3"/>
        <v>291.24136054770639</v>
      </c>
    </row>
    <row r="21" spans="1:6" x14ac:dyDescent="0.25">
      <c r="A21" s="48"/>
      <c r="B21" s="1" t="s">
        <v>19</v>
      </c>
      <c r="C21" s="1">
        <v>42.28</v>
      </c>
      <c r="D21" s="6">
        <f t="shared" si="2"/>
        <v>7.2275357487798838E-3</v>
      </c>
      <c r="E21" s="52"/>
      <c r="F21" s="1">
        <f t="shared" si="3"/>
        <v>22.107947725155348</v>
      </c>
    </row>
    <row r="22" spans="1:6" x14ac:dyDescent="0.25">
      <c r="A22" s="48"/>
      <c r="B22" s="1" t="s">
        <v>22</v>
      </c>
      <c r="C22" s="1">
        <v>210.73</v>
      </c>
      <c r="D22" s="6">
        <f t="shared" si="2"/>
        <v>3.6023145892629727E-2</v>
      </c>
      <c r="E22" s="52"/>
      <c r="F22" s="1">
        <f t="shared" si="3"/>
        <v>110.18939981367043</v>
      </c>
    </row>
    <row r="23" spans="1:6" x14ac:dyDescent="0.25">
      <c r="A23" s="48"/>
      <c r="B23" s="1" t="s">
        <v>23</v>
      </c>
      <c r="C23" s="1">
        <v>183.41</v>
      </c>
      <c r="D23" s="6">
        <f t="shared" si="2"/>
        <v>3.1352940673692493E-2</v>
      </c>
      <c r="E23" s="52"/>
      <c r="F23" s="1">
        <f t="shared" si="3"/>
        <v>95.903942579724287</v>
      </c>
    </row>
    <row r="24" spans="1:6" x14ac:dyDescent="0.25">
      <c r="A24" s="48"/>
      <c r="B24" s="1" t="s">
        <v>72</v>
      </c>
      <c r="C24" s="1">
        <v>234.56</v>
      </c>
      <c r="D24" s="6">
        <f t="shared" si="2"/>
        <v>4.0096754617639771E-2</v>
      </c>
      <c r="E24" s="52"/>
      <c r="F24" s="1">
        <f t="shared" si="3"/>
        <v>122.64995786216741</v>
      </c>
    </row>
    <row r="25" spans="1:6" x14ac:dyDescent="0.25">
      <c r="A25" s="48"/>
      <c r="B25" s="1" t="s">
        <v>27</v>
      </c>
      <c r="C25" s="1">
        <v>81.5</v>
      </c>
      <c r="D25" s="6">
        <f t="shared" si="2"/>
        <v>1.3931981161910136E-2</v>
      </c>
      <c r="E25" s="52"/>
      <c r="F25" s="1">
        <f t="shared" si="3"/>
        <v>42.61584057710882</v>
      </c>
    </row>
    <row r="26" spans="1:6" x14ac:dyDescent="0.25">
      <c r="A26" s="48"/>
      <c r="B26" s="1" t="s">
        <v>28</v>
      </c>
      <c r="C26" s="1">
        <v>192</v>
      </c>
      <c r="D26" s="6">
        <f t="shared" si="2"/>
        <v>3.2821354393702408E-2</v>
      </c>
      <c r="E26" s="52"/>
      <c r="F26" s="1">
        <f t="shared" si="3"/>
        <v>100.3955998871766</v>
      </c>
    </row>
    <row r="27" spans="1:6" x14ac:dyDescent="0.25">
      <c r="A27" s="48"/>
      <c r="B27" s="1" t="s">
        <v>30</v>
      </c>
      <c r="C27" s="1">
        <v>544.46</v>
      </c>
      <c r="D27" s="6">
        <f t="shared" si="2"/>
        <v>9.3072471943725074E-2</v>
      </c>
      <c r="E27" s="52"/>
      <c r="F27" s="1">
        <f t="shared" si="3"/>
        <v>284.69473080506344</v>
      </c>
    </row>
    <row r="28" spans="1:6" x14ac:dyDescent="0.25">
      <c r="A28" s="48"/>
      <c r="B28" s="1" t="s">
        <v>32</v>
      </c>
      <c r="C28" s="1">
        <v>187.84</v>
      </c>
      <c r="D28" s="6">
        <f t="shared" si="2"/>
        <v>3.2110225048505518E-2</v>
      </c>
      <c r="E28" s="52"/>
      <c r="F28" s="1">
        <f t="shared" si="3"/>
        <v>98.220361889621103</v>
      </c>
    </row>
    <row r="29" spans="1:6" x14ac:dyDescent="0.25">
      <c r="A29" s="48"/>
      <c r="B29" s="1" t="s">
        <v>33</v>
      </c>
      <c r="C29" s="1">
        <v>99.43</v>
      </c>
      <c r="D29" s="6">
        <f t="shared" si="2"/>
        <v>1.6997017017530366E-2</v>
      </c>
      <c r="E29" s="52"/>
      <c r="F29" s="1">
        <f t="shared" si="3"/>
        <v>51.991325504072755</v>
      </c>
    </row>
    <row r="30" spans="1:6" x14ac:dyDescent="0.25">
      <c r="A30" s="48"/>
      <c r="B30" s="1" t="s">
        <v>36</v>
      </c>
      <c r="C30" s="1">
        <v>60.37</v>
      </c>
      <c r="D30" s="6">
        <f t="shared" si="2"/>
        <v>1.0319922733061532E-2</v>
      </c>
      <c r="E30" s="52"/>
      <c r="F30" s="1">
        <f t="shared" si="3"/>
        <v>31.567095652025266</v>
      </c>
    </row>
    <row r="31" spans="1:6" x14ac:dyDescent="0.25">
      <c r="A31" s="48"/>
      <c r="B31" s="1" t="s">
        <v>37</v>
      </c>
      <c r="C31" s="1">
        <v>70.28</v>
      </c>
      <c r="D31" s="6">
        <f t="shared" si="2"/>
        <v>1.2013983264528152E-2</v>
      </c>
      <c r="E31" s="52"/>
      <c r="F31" s="1">
        <f t="shared" si="3"/>
        <v>36.748972708701935</v>
      </c>
    </row>
    <row r="32" spans="1:6" x14ac:dyDescent="0.25">
      <c r="A32" s="48"/>
      <c r="B32" s="1" t="s">
        <v>44</v>
      </c>
      <c r="C32" s="1">
        <v>144.49</v>
      </c>
      <c r="D32" s="6">
        <f t="shared" si="2"/>
        <v>2.46997786268024E-2</v>
      </c>
      <c r="E32" s="52"/>
      <c r="F32" s="1">
        <f t="shared" si="3"/>
        <v>75.552917852594518</v>
      </c>
    </row>
    <row r="33" spans="1:6" x14ac:dyDescent="0.25">
      <c r="A33" s="48"/>
      <c r="B33" s="1" t="s">
        <v>46</v>
      </c>
      <c r="C33" s="1">
        <v>296.8</v>
      </c>
      <c r="D33" s="6">
        <f t="shared" si="2"/>
        <v>5.0736343666931638E-2</v>
      </c>
      <c r="E33" s="52"/>
      <c r="F33" s="1">
        <f t="shared" si="3"/>
        <v>155.19486482559384</v>
      </c>
    </row>
    <row r="34" spans="1:6" x14ac:dyDescent="0.25">
      <c r="A34" s="48"/>
      <c r="B34" s="1" t="s">
        <v>49</v>
      </c>
      <c r="C34" s="1">
        <v>185.41</v>
      </c>
      <c r="D34" s="6">
        <f t="shared" si="2"/>
        <v>3.1694829781960226E-2</v>
      </c>
      <c r="E34" s="52"/>
      <c r="F34" s="1">
        <f t="shared" si="3"/>
        <v>96.949730078549038</v>
      </c>
    </row>
    <row r="35" spans="1:6" x14ac:dyDescent="0.25">
      <c r="A35" s="48"/>
      <c r="B35" s="1" t="s">
        <v>53</v>
      </c>
      <c r="C35" s="1">
        <v>92.44</v>
      </c>
      <c r="D35" s="6">
        <f t="shared" si="2"/>
        <v>1.5802114584134636E-2</v>
      </c>
      <c r="E35" s="52"/>
      <c r="F35" s="1">
        <f t="shared" si="3"/>
        <v>48.336298195680229</v>
      </c>
    </row>
    <row r="36" spans="1:6" x14ac:dyDescent="0.25">
      <c r="A36" s="48"/>
      <c r="B36" s="1" t="s">
        <v>54</v>
      </c>
      <c r="C36" s="1">
        <v>124.89</v>
      </c>
      <c r="D36" s="6">
        <f t="shared" si="2"/>
        <v>2.1349265365778611E-2</v>
      </c>
      <c r="E36" s="52"/>
      <c r="F36" s="1">
        <f t="shared" si="3"/>
        <v>65.304200364111907</v>
      </c>
    </row>
    <row r="37" spans="1:6" x14ac:dyDescent="0.25">
      <c r="A37" s="48"/>
      <c r="B37" s="1" t="s">
        <v>70</v>
      </c>
      <c r="C37" s="1">
        <v>149.69</v>
      </c>
      <c r="D37" s="6">
        <f t="shared" si="2"/>
        <v>2.5588690308298506E-2</v>
      </c>
      <c r="E37" s="52"/>
      <c r="F37" s="1">
        <f t="shared" si="3"/>
        <v>78.271965349538888</v>
      </c>
    </row>
    <row r="38" spans="1:6" x14ac:dyDescent="0.25">
      <c r="A38" s="48"/>
      <c r="B38" s="1" t="s">
        <v>57</v>
      </c>
      <c r="C38" s="1">
        <v>114.16</v>
      </c>
      <c r="D38" s="6">
        <f t="shared" si="2"/>
        <v>1.9515030299922222E-2</v>
      </c>
      <c r="E38" s="52"/>
      <c r="F38" s="1">
        <f t="shared" si="3"/>
        <v>59.693550432917085</v>
      </c>
    </row>
    <row r="39" spans="1:6" x14ac:dyDescent="0.25">
      <c r="A39" s="48"/>
      <c r="B39" s="1" t="s">
        <v>58</v>
      </c>
      <c r="C39" s="1">
        <v>223.57</v>
      </c>
      <c r="D39" s="6">
        <f t="shared" si="2"/>
        <v>3.8218073967708578E-2</v>
      </c>
      <c r="E39" s="52"/>
      <c r="F39" s="1">
        <f t="shared" si="3"/>
        <v>116.90335555612538</v>
      </c>
    </row>
    <row r="40" spans="1:6" x14ac:dyDescent="0.25">
      <c r="A40" s="48"/>
      <c r="B40" s="1" t="s">
        <v>61</v>
      </c>
      <c r="C40" s="1">
        <v>439.68</v>
      </c>
      <c r="D40" s="6">
        <f t="shared" si="2"/>
        <v>7.5160901561578508E-2</v>
      </c>
      <c r="E40" s="53"/>
      <c r="F40" s="1">
        <f t="shared" si="3"/>
        <v>229.90592374163441</v>
      </c>
    </row>
    <row r="41" spans="1:6" x14ac:dyDescent="0.25">
      <c r="A41" s="16"/>
      <c r="C41" s="3">
        <f>SUM(C15:C40)</f>
        <v>5849.8499999999995</v>
      </c>
    </row>
    <row r="42" spans="1:6" x14ac:dyDescent="0.25">
      <c r="A42" s="48" t="s">
        <v>3</v>
      </c>
      <c r="B42" s="1" t="s">
        <v>10</v>
      </c>
      <c r="C42" s="1">
        <v>344.76</v>
      </c>
      <c r="D42" s="6">
        <f>C42/$C$57</f>
        <v>0.14095079232693911</v>
      </c>
      <c r="E42" s="51">
        <v>1025.6199999999999</v>
      </c>
      <c r="F42" s="1">
        <f>$E$42*D42</f>
        <v>144.56195162635527</v>
      </c>
    </row>
    <row r="43" spans="1:6" x14ac:dyDescent="0.25">
      <c r="A43" s="48"/>
      <c r="B43" s="1" t="s">
        <v>11</v>
      </c>
      <c r="C43" s="1">
        <v>5.92</v>
      </c>
      <c r="D43" s="6">
        <f t="shared" ref="D43:D56" si="4">C43/$C$57</f>
        <v>2.4203175849155339E-3</v>
      </c>
      <c r="E43" s="52"/>
      <c r="F43" s="1">
        <f t="shared" ref="F43:F56" si="5">$E$42*D43</f>
        <v>2.4823261214410697</v>
      </c>
    </row>
    <row r="44" spans="1:6" x14ac:dyDescent="0.25">
      <c r="A44" s="48"/>
      <c r="B44" s="1" t="s">
        <v>14</v>
      </c>
      <c r="C44" s="1">
        <v>67.8</v>
      </c>
      <c r="D44" s="6">
        <f t="shared" si="4"/>
        <v>2.7719177746161016E-2</v>
      </c>
      <c r="E44" s="52"/>
      <c r="F44" s="1">
        <f t="shared" si="5"/>
        <v>28.429343080017659</v>
      </c>
    </row>
    <row r="45" spans="1:6" x14ac:dyDescent="0.25">
      <c r="A45" s="48"/>
      <c r="B45" s="1" t="s">
        <v>17</v>
      </c>
      <c r="C45" s="1">
        <v>193.3</v>
      </c>
      <c r="D45" s="6">
        <f t="shared" si="4"/>
        <v>7.9028275196650802E-2</v>
      </c>
      <c r="E45" s="52"/>
      <c r="F45" s="1">
        <f t="shared" si="5"/>
        <v>81.052979607188988</v>
      </c>
    </row>
    <row r="46" spans="1:6" x14ac:dyDescent="0.25">
      <c r="A46" s="48"/>
      <c r="B46" s="1" t="s">
        <v>20</v>
      </c>
      <c r="C46" s="1">
        <v>250.4</v>
      </c>
      <c r="D46" s="6">
        <f t="shared" si="4"/>
        <v>0.10237289244304895</v>
      </c>
      <c r="E46" s="52"/>
      <c r="F46" s="1">
        <f t="shared" si="5"/>
        <v>104.99568594743985</v>
      </c>
    </row>
    <row r="47" spans="1:6" x14ac:dyDescent="0.25">
      <c r="A47" s="48"/>
      <c r="B47" s="1" t="s">
        <v>71</v>
      </c>
      <c r="C47" s="1">
        <v>264.39999999999998</v>
      </c>
      <c r="D47" s="6">
        <f t="shared" si="4"/>
        <v>0.10809661646143026</v>
      </c>
      <c r="E47" s="52"/>
      <c r="F47" s="1">
        <f t="shared" si="5"/>
        <v>110.8660517751721</v>
      </c>
    </row>
    <row r="48" spans="1:6" x14ac:dyDescent="0.25">
      <c r="A48" s="48"/>
      <c r="B48" s="1" t="s">
        <v>25</v>
      </c>
      <c r="C48" s="1">
        <v>49.8</v>
      </c>
      <c r="D48" s="6">
        <f t="shared" si="4"/>
        <v>2.0360104008242161E-2</v>
      </c>
      <c r="E48" s="52"/>
      <c r="F48" s="1">
        <f t="shared" si="5"/>
        <v>20.881729872933324</v>
      </c>
    </row>
    <row r="49" spans="1:6" x14ac:dyDescent="0.25">
      <c r="A49" s="48"/>
      <c r="B49" s="1" t="s">
        <v>72</v>
      </c>
      <c r="C49" s="1">
        <v>82.04</v>
      </c>
      <c r="D49" s="6">
        <f t="shared" si="4"/>
        <v>3.3541022747714602E-2</v>
      </c>
      <c r="E49" s="52"/>
      <c r="F49" s="1">
        <f t="shared" si="5"/>
        <v>34.400343750511048</v>
      </c>
    </row>
    <row r="50" spans="1:6" x14ac:dyDescent="0.25">
      <c r="A50" s="48"/>
      <c r="B50" s="1" t="s">
        <v>34</v>
      </c>
      <c r="C50" s="1">
        <v>161.68</v>
      </c>
      <c r="D50" s="6">
        <f t="shared" si="4"/>
        <v>6.6100835663706684E-2</v>
      </c>
      <c r="E50" s="52"/>
      <c r="F50" s="1">
        <f t="shared" si="5"/>
        <v>67.794339073410839</v>
      </c>
    </row>
    <row r="51" spans="1:6" x14ac:dyDescent="0.25">
      <c r="A51" s="48"/>
      <c r="B51" s="1" t="s">
        <v>41</v>
      </c>
      <c r="C51" s="1">
        <v>258.56</v>
      </c>
      <c r="D51" s="6">
        <f t="shared" si="4"/>
        <v>0.1057090058709055</v>
      </c>
      <c r="E51" s="52"/>
      <c r="F51" s="1">
        <f t="shared" si="5"/>
        <v>108.41727060131808</v>
      </c>
    </row>
    <row r="52" spans="1:6" x14ac:dyDescent="0.25">
      <c r="A52" s="48"/>
      <c r="B52" s="1" t="s">
        <v>42</v>
      </c>
      <c r="C52" s="1">
        <v>271.39999999999998</v>
      </c>
      <c r="D52" s="6">
        <f t="shared" si="4"/>
        <v>0.11095847847062093</v>
      </c>
      <c r="E52" s="52"/>
      <c r="F52" s="1">
        <f t="shared" si="5"/>
        <v>113.80123468903822</v>
      </c>
    </row>
    <row r="53" spans="1:6" x14ac:dyDescent="0.25">
      <c r="A53" s="48"/>
      <c r="B53" s="1" t="s">
        <v>47</v>
      </c>
      <c r="C53" s="1">
        <v>237.22</v>
      </c>
      <c r="D53" s="6">
        <f t="shared" si="4"/>
        <v>9.6984415117172804E-2</v>
      </c>
      <c r="E53" s="52"/>
      <c r="F53" s="1">
        <f t="shared" si="5"/>
        <v>99.469155832474755</v>
      </c>
    </row>
    <row r="54" spans="1:6" x14ac:dyDescent="0.25">
      <c r="A54" s="48"/>
      <c r="B54" s="1" t="s">
        <v>73</v>
      </c>
      <c r="C54" s="1">
        <v>210.76</v>
      </c>
      <c r="D54" s="6">
        <f t="shared" si="4"/>
        <v>8.6166576722432081E-2</v>
      </c>
      <c r="E54" s="52"/>
      <c r="F54" s="1">
        <f t="shared" si="5"/>
        <v>88.374164418060786</v>
      </c>
    </row>
    <row r="55" spans="1:6" x14ac:dyDescent="0.25">
      <c r="A55" s="48"/>
      <c r="B55" s="1" t="s">
        <v>57</v>
      </c>
      <c r="C55" s="1">
        <v>44.04</v>
      </c>
      <c r="D55" s="6">
        <f t="shared" si="4"/>
        <v>1.8005200412108128E-2</v>
      </c>
      <c r="E55" s="52"/>
      <c r="F55" s="1">
        <f t="shared" si="5"/>
        <v>18.466493646666336</v>
      </c>
    </row>
    <row r="56" spans="1:6" x14ac:dyDescent="0.25">
      <c r="A56" s="48"/>
      <c r="B56" s="1" t="s">
        <v>58</v>
      </c>
      <c r="C56" s="1">
        <v>3.88</v>
      </c>
      <c r="D56" s="6">
        <f t="shared" si="4"/>
        <v>1.5862892279513974E-3</v>
      </c>
      <c r="E56" s="53"/>
      <c r="F56" s="1">
        <f t="shared" si="5"/>
        <v>1.626929957971512</v>
      </c>
    </row>
    <row r="57" spans="1:6" x14ac:dyDescent="0.25">
      <c r="A57" s="16"/>
      <c r="C57" s="3">
        <f>SUM(C42:C56)</f>
        <v>2445.96</v>
      </c>
    </row>
    <row r="58" spans="1:6" x14ac:dyDescent="0.25">
      <c r="A58" s="48" t="s">
        <v>4</v>
      </c>
      <c r="B58" s="1" t="s">
        <v>2</v>
      </c>
      <c r="C58" s="1">
        <v>70.400000000000006</v>
      </c>
      <c r="D58" s="6">
        <f>C58/$C$74</f>
        <v>2.4136535995666397E-2</v>
      </c>
      <c r="E58" s="51">
        <v>1146.6600000000001</v>
      </c>
      <c r="F58" s="1">
        <f>$E$58*D58</f>
        <v>27.676400364790833</v>
      </c>
    </row>
    <row r="59" spans="1:6" x14ac:dyDescent="0.25">
      <c r="A59" s="48"/>
      <c r="B59" s="1" t="s">
        <v>11</v>
      </c>
      <c r="C59" s="1">
        <v>261.10000000000002</v>
      </c>
      <c r="D59" s="6">
        <f t="shared" ref="D59:D73" si="6">C59/$C$74</f>
        <v>8.9517749268018421E-2</v>
      </c>
      <c r="E59" s="52"/>
      <c r="F59" s="1">
        <f t="shared" ref="F59:F73" si="7">$E$58*D59</f>
        <v>102.64642237566601</v>
      </c>
    </row>
    <row r="60" spans="1:6" x14ac:dyDescent="0.25">
      <c r="A60" s="48"/>
      <c r="B60" s="1" t="s">
        <v>21</v>
      </c>
      <c r="C60" s="1">
        <v>161.41999999999999</v>
      </c>
      <c r="D60" s="6">
        <f t="shared" si="6"/>
        <v>5.5342608528699849E-2</v>
      </c>
      <c r="E60" s="52"/>
      <c r="F60" s="1">
        <f t="shared" si="7"/>
        <v>63.459155495518971</v>
      </c>
    </row>
    <row r="61" spans="1:6" x14ac:dyDescent="0.25">
      <c r="A61" s="48"/>
      <c r="B61" s="1" t="s">
        <v>29</v>
      </c>
      <c r="C61" s="1">
        <v>240.8</v>
      </c>
      <c r="D61" s="6">
        <f t="shared" si="6"/>
        <v>8.2557924257904383E-2</v>
      </c>
      <c r="E61" s="52"/>
      <c r="F61" s="1">
        <f t="shared" si="7"/>
        <v>94.665869429568644</v>
      </c>
    </row>
    <row r="62" spans="1:6" x14ac:dyDescent="0.25">
      <c r="A62" s="48"/>
      <c r="B62" s="1" t="s">
        <v>31</v>
      </c>
      <c r="C62" s="1">
        <v>179.64</v>
      </c>
      <c r="D62" s="6">
        <f t="shared" si="6"/>
        <v>6.158930861166919E-2</v>
      </c>
      <c r="E62" s="52"/>
      <c r="F62" s="1">
        <f t="shared" si="7"/>
        <v>70.621996612656602</v>
      </c>
    </row>
    <row r="63" spans="1:6" x14ac:dyDescent="0.25">
      <c r="A63" s="48"/>
      <c r="B63" s="1" t="s">
        <v>35</v>
      </c>
      <c r="C63" s="1">
        <v>7.36</v>
      </c>
      <c r="D63" s="6">
        <f t="shared" si="6"/>
        <v>2.523365126819669E-3</v>
      </c>
      <c r="E63" s="52"/>
      <c r="F63" s="1">
        <f t="shared" si="7"/>
        <v>2.893441856319042</v>
      </c>
    </row>
    <row r="64" spans="1:6" x14ac:dyDescent="0.25">
      <c r="A64" s="48"/>
      <c r="B64" s="1" t="s">
        <v>38</v>
      </c>
      <c r="C64" s="1">
        <v>95.04</v>
      </c>
      <c r="D64" s="6">
        <f t="shared" si="6"/>
        <v>3.2584323594149638E-2</v>
      </c>
      <c r="E64" s="52"/>
      <c r="F64" s="1">
        <f t="shared" si="7"/>
        <v>37.363140492467629</v>
      </c>
    </row>
    <row r="65" spans="1:6" x14ac:dyDescent="0.25">
      <c r="A65" s="48"/>
      <c r="B65" s="1" t="s">
        <v>39</v>
      </c>
      <c r="C65" s="1">
        <v>157</v>
      </c>
      <c r="D65" s="6">
        <f t="shared" si="6"/>
        <v>5.3827218058517388E-2</v>
      </c>
      <c r="E65" s="52"/>
      <c r="F65" s="1">
        <f t="shared" si="7"/>
        <v>61.721517858979553</v>
      </c>
    </row>
    <row r="66" spans="1:6" x14ac:dyDescent="0.25">
      <c r="A66" s="48"/>
      <c r="B66" s="1" t="s">
        <v>40</v>
      </c>
      <c r="C66" s="1">
        <v>180.82</v>
      </c>
      <c r="D66" s="6">
        <f t="shared" si="6"/>
        <v>6.1993869868414736E-2</v>
      </c>
      <c r="E66" s="52"/>
      <c r="F66" s="1">
        <f t="shared" si="7"/>
        <v>71.085890823316447</v>
      </c>
    </row>
    <row r="67" spans="1:6" x14ac:dyDescent="0.25">
      <c r="A67" s="48"/>
      <c r="B67" s="1" t="s">
        <v>74</v>
      </c>
      <c r="C67" s="1">
        <v>204.88</v>
      </c>
      <c r="D67" s="6">
        <f t="shared" si="6"/>
        <v>7.0242805323751864E-2</v>
      </c>
      <c r="E67" s="52"/>
      <c r="F67" s="1">
        <f t="shared" si="7"/>
        <v>80.544615152533325</v>
      </c>
    </row>
    <row r="68" spans="1:6" x14ac:dyDescent="0.25">
      <c r="A68" s="48"/>
      <c r="B68" s="1" t="s">
        <v>45</v>
      </c>
      <c r="C68" s="1">
        <v>385.95</v>
      </c>
      <c r="D68" s="6">
        <f t="shared" si="6"/>
        <v>0.13232238732283302</v>
      </c>
      <c r="E68" s="52"/>
      <c r="F68" s="1">
        <f t="shared" si="7"/>
        <v>151.72878864759971</v>
      </c>
    </row>
    <row r="69" spans="1:6" x14ac:dyDescent="0.25">
      <c r="A69" s="48"/>
      <c r="B69" s="1" t="s">
        <v>48</v>
      </c>
      <c r="C69" s="1">
        <v>391.11</v>
      </c>
      <c r="D69" s="6">
        <f t="shared" si="6"/>
        <v>0.13409148569978813</v>
      </c>
      <c r="E69" s="52"/>
      <c r="F69" s="1">
        <f>$E$58*D69</f>
        <v>153.75734299251906</v>
      </c>
    </row>
    <row r="70" spans="1:6" x14ac:dyDescent="0.25">
      <c r="A70" s="48"/>
      <c r="B70" s="1" t="s">
        <v>50</v>
      </c>
      <c r="C70" s="1">
        <v>412.42</v>
      </c>
      <c r="D70" s="6">
        <f t="shared" si="6"/>
        <v>0.14139758771779454</v>
      </c>
      <c r="E70" s="52"/>
      <c r="F70" s="1">
        <f t="shared" si="7"/>
        <v>162.13495793248629</v>
      </c>
    </row>
    <row r="71" spans="1:6" x14ac:dyDescent="0.25">
      <c r="A71" s="48"/>
      <c r="B71" s="1" t="s">
        <v>52</v>
      </c>
      <c r="C71" s="1">
        <v>16.079999999999998</v>
      </c>
      <c r="D71" s="6">
        <f t="shared" si="6"/>
        <v>5.5130042444647108E-3</v>
      </c>
      <c r="E71" s="52"/>
      <c r="F71" s="1">
        <f t="shared" si="7"/>
        <v>6.3215414469579061</v>
      </c>
    </row>
    <row r="72" spans="1:6" x14ac:dyDescent="0.25">
      <c r="A72" s="48"/>
      <c r="B72" s="1" t="s">
        <v>56</v>
      </c>
      <c r="C72" s="1">
        <v>4</v>
      </c>
      <c r="D72" s="6">
        <f t="shared" si="6"/>
        <v>1.3713940906628635E-3</v>
      </c>
      <c r="E72" s="52"/>
      <c r="F72" s="1">
        <f t="shared" si="7"/>
        <v>1.5725227479994792</v>
      </c>
    </row>
    <row r="73" spans="1:6" x14ac:dyDescent="0.25">
      <c r="A73" s="48"/>
      <c r="B73" s="1" t="s">
        <v>75</v>
      </c>
      <c r="C73" s="1">
        <v>148.72</v>
      </c>
      <c r="D73" s="6">
        <f t="shared" si="6"/>
        <v>5.0988432290845265E-2</v>
      </c>
      <c r="E73" s="53"/>
      <c r="F73" s="1">
        <f t="shared" si="7"/>
        <v>58.466395770620636</v>
      </c>
    </row>
    <row r="74" spans="1:6" x14ac:dyDescent="0.25">
      <c r="C74" s="3">
        <f>SUM(C58:C73)</f>
        <v>2916.74</v>
      </c>
    </row>
  </sheetData>
  <mergeCells count="8">
    <mergeCell ref="A42:A56"/>
    <mergeCell ref="E42:E56"/>
    <mergeCell ref="A58:A73"/>
    <mergeCell ref="E58:E73"/>
    <mergeCell ref="A2:A13"/>
    <mergeCell ref="E2:E13"/>
    <mergeCell ref="A15:A40"/>
    <mergeCell ref="E15:E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E942-C76F-46E7-9D87-3C1BAA786023}">
  <sheetPr>
    <pageSetUpPr fitToPage="1"/>
  </sheetPr>
  <dimension ref="A1:AA71"/>
  <sheetViews>
    <sheetView workbookViewId="0">
      <pane xSplit="1" ySplit="4" topLeftCell="O40" activePane="bottomRight" state="frozen"/>
      <selection pane="topRight" activeCell="B1" sqref="B1"/>
      <selection pane="bottomLeft" activeCell="A5" sqref="A5"/>
      <selection pane="bottomRight" activeCell="Z5" sqref="Z5:AA70"/>
    </sheetView>
  </sheetViews>
  <sheetFormatPr defaultRowHeight="15" x14ac:dyDescent="0.25"/>
  <cols>
    <col min="1" max="1" width="39.140625" style="18" bestFit="1" customWidth="1"/>
    <col min="2" max="2" width="9.140625" style="18" customWidth="1"/>
    <col min="3" max="3" width="11.5703125" style="18" customWidth="1"/>
    <col min="4" max="4" width="9.140625" style="18" customWidth="1"/>
    <col min="5" max="5" width="14.7109375" style="18" customWidth="1"/>
    <col min="6" max="6" width="9.140625" style="18" customWidth="1"/>
    <col min="7" max="7" width="13.7109375" style="18" customWidth="1"/>
    <col min="8" max="8" width="9.140625" style="18" customWidth="1"/>
    <col min="9" max="9" width="13.7109375" style="18" customWidth="1"/>
    <col min="10" max="10" width="9.140625" style="18" customWidth="1"/>
    <col min="11" max="11" width="13.7109375" style="18" customWidth="1"/>
    <col min="12" max="12" width="9.140625" style="18" customWidth="1"/>
    <col min="13" max="13" width="13.7109375" style="18" customWidth="1"/>
    <col min="14" max="14" width="9.140625" style="18" customWidth="1"/>
    <col min="15" max="15" width="13.7109375" style="18" customWidth="1"/>
    <col min="16" max="16" width="9.140625" style="18" customWidth="1"/>
    <col min="17" max="17" width="13.7109375" style="18" customWidth="1"/>
    <col min="18" max="18" width="9.140625" style="18" customWidth="1"/>
    <col min="19" max="19" width="13.7109375" style="18" customWidth="1"/>
    <col min="20" max="20" width="9.140625" style="18" customWidth="1"/>
    <col min="21" max="21" width="13.7109375" style="18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0.42578125" style="18" bestFit="1" customWidth="1"/>
    <col min="28" max="16384" width="9.140625" style="18"/>
  </cols>
  <sheetData>
    <row r="1" spans="1:27" x14ac:dyDescent="0.25">
      <c r="A1" s="17"/>
    </row>
    <row r="2" spans="1:27" ht="15.75" thickBot="1" x14ac:dyDescent="0.3"/>
    <row r="3" spans="1:27" ht="15.75" thickBot="1" x14ac:dyDescent="0.3">
      <c r="B3" s="62" t="s">
        <v>77</v>
      </c>
      <c r="C3" s="62"/>
      <c r="D3" s="62" t="s">
        <v>78</v>
      </c>
      <c r="E3" s="62"/>
      <c r="F3" s="62" t="s">
        <v>79</v>
      </c>
      <c r="G3" s="62"/>
      <c r="H3" s="62" t="s">
        <v>80</v>
      </c>
      <c r="I3" s="62"/>
      <c r="J3" s="62" t="s">
        <v>81</v>
      </c>
      <c r="K3" s="62"/>
      <c r="L3" s="62" t="s">
        <v>82</v>
      </c>
      <c r="M3" s="62"/>
      <c r="N3" s="62" t="s">
        <v>83</v>
      </c>
      <c r="O3" s="62"/>
      <c r="P3" s="62" t="s">
        <v>84</v>
      </c>
      <c r="Q3" s="62"/>
      <c r="R3" s="62" t="s">
        <v>85</v>
      </c>
      <c r="S3" s="62"/>
      <c r="T3" s="62" t="s">
        <v>86</v>
      </c>
      <c r="U3" s="62"/>
      <c r="V3" s="62" t="s">
        <v>87</v>
      </c>
      <c r="W3" s="62"/>
      <c r="X3" s="62" t="s">
        <v>88</v>
      </c>
      <c r="Y3" s="62"/>
      <c r="Z3" s="63" t="s">
        <v>89</v>
      </c>
      <c r="AA3" s="63"/>
    </row>
    <row r="4" spans="1:27" ht="15.75" thickBot="1" x14ac:dyDescent="0.3">
      <c r="B4" s="19" t="s">
        <v>1</v>
      </c>
      <c r="C4" s="19" t="s">
        <v>90</v>
      </c>
      <c r="D4" s="19" t="s">
        <v>1</v>
      </c>
      <c r="E4" s="19" t="s">
        <v>90</v>
      </c>
      <c r="F4" s="19" t="s">
        <v>1</v>
      </c>
      <c r="G4" s="19" t="s">
        <v>90</v>
      </c>
      <c r="H4" s="19" t="s">
        <v>1</v>
      </c>
      <c r="I4" s="19" t="s">
        <v>90</v>
      </c>
      <c r="J4" s="19" t="s">
        <v>1</v>
      </c>
      <c r="K4" s="19" t="s">
        <v>90</v>
      </c>
      <c r="L4" s="19" t="s">
        <v>1</v>
      </c>
      <c r="M4" s="19" t="s">
        <v>90</v>
      </c>
      <c r="N4" s="19" t="s">
        <v>1</v>
      </c>
      <c r="O4" s="19" t="s">
        <v>90</v>
      </c>
      <c r="P4" s="19" t="s">
        <v>1</v>
      </c>
      <c r="Q4" s="19" t="s">
        <v>90</v>
      </c>
      <c r="R4" s="19" t="s">
        <v>1</v>
      </c>
      <c r="S4" s="19" t="s">
        <v>90</v>
      </c>
      <c r="T4" s="19" t="s">
        <v>1</v>
      </c>
      <c r="U4" s="19" t="s">
        <v>90</v>
      </c>
      <c r="V4" s="19" t="s">
        <v>1</v>
      </c>
      <c r="W4" s="19" t="s">
        <v>90</v>
      </c>
      <c r="X4" s="19" t="s">
        <v>1</v>
      </c>
      <c r="Y4" s="19" t="s">
        <v>90</v>
      </c>
      <c r="Z4" s="19" t="s">
        <v>1</v>
      </c>
      <c r="AA4" s="19" t="s">
        <v>90</v>
      </c>
    </row>
    <row r="5" spans="1:27" x14ac:dyDescent="0.25">
      <c r="A5" s="20" t="s">
        <v>91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3">
        <f>SUM(B5,D5,F5,H5,J5,L5,N5,P5,R5,T5,V5,X5)</f>
        <v>0</v>
      </c>
      <c r="AA5" s="24">
        <f>SUM(C5,E5,G5,I5,K5,M5,O5,Q5,S5,U5,W5,Y5)</f>
        <v>0</v>
      </c>
    </row>
    <row r="6" spans="1:27" x14ac:dyDescent="0.25">
      <c r="A6" s="25" t="s">
        <v>92</v>
      </c>
      <c r="B6" s="26"/>
      <c r="C6" s="27"/>
      <c r="D6" s="28"/>
      <c r="E6" s="27"/>
      <c r="F6" s="28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  <c r="S6" s="27"/>
      <c r="T6" s="28"/>
      <c r="U6" s="27"/>
      <c r="V6" s="28"/>
      <c r="W6" s="27"/>
      <c r="X6" s="28"/>
      <c r="Y6" s="27"/>
      <c r="Z6" s="23">
        <f t="shared" ref="Z6:AA69" si="0">SUM(B6,D6,F6,H6,J6,L6,N6,P6,R6,T6,V6,X6)</f>
        <v>0</v>
      </c>
      <c r="AA6" s="24">
        <f t="shared" si="0"/>
        <v>0</v>
      </c>
    </row>
    <row r="7" spans="1:27" x14ac:dyDescent="0.25">
      <c r="A7" s="25" t="s">
        <v>93</v>
      </c>
      <c r="B7" s="26"/>
      <c r="C7" s="27"/>
      <c r="D7" s="28"/>
      <c r="E7" s="27"/>
      <c r="F7" s="28"/>
      <c r="G7" s="27"/>
      <c r="H7" s="28"/>
      <c r="I7" s="27"/>
      <c r="J7" s="28"/>
      <c r="K7" s="27"/>
      <c r="L7" s="28">
        <f>'6'!C2</f>
        <v>8.4600000000000009</v>
      </c>
      <c r="M7" s="39">
        <f>'6'!F2</f>
        <v>4.3130962592467084</v>
      </c>
      <c r="N7" s="28"/>
      <c r="O7" s="27"/>
      <c r="P7" s="28"/>
      <c r="Q7" s="27"/>
      <c r="R7" s="28"/>
      <c r="S7" s="27"/>
      <c r="T7" s="28"/>
      <c r="U7" s="27"/>
      <c r="V7" s="28"/>
      <c r="W7" s="27"/>
      <c r="X7" s="28"/>
      <c r="Y7" s="27"/>
      <c r="Z7" s="23">
        <f t="shared" si="0"/>
        <v>8.4600000000000009</v>
      </c>
      <c r="AA7" s="24">
        <f t="shared" si="0"/>
        <v>4.3130962592467084</v>
      </c>
    </row>
    <row r="8" spans="1:27" x14ac:dyDescent="0.25">
      <c r="A8" s="25" t="s">
        <v>94</v>
      </c>
      <c r="B8" s="28"/>
      <c r="C8" s="27"/>
      <c r="D8" s="28"/>
      <c r="E8" s="27"/>
      <c r="F8" s="28"/>
      <c r="G8" s="27"/>
      <c r="H8" s="28"/>
      <c r="I8" s="27"/>
      <c r="J8" s="28"/>
      <c r="K8" s="27"/>
      <c r="L8" s="28"/>
      <c r="M8" s="27"/>
      <c r="N8" s="28"/>
      <c r="O8" s="27"/>
      <c r="P8" s="28"/>
      <c r="Q8" s="27"/>
      <c r="R8" s="28">
        <f>'9'!C2</f>
        <v>76.239999999999995</v>
      </c>
      <c r="S8" s="39">
        <f>'9'!F2</f>
        <v>40.708634439797549</v>
      </c>
      <c r="T8" s="28">
        <f>'10'!C2</f>
        <v>242.1</v>
      </c>
      <c r="U8" s="39">
        <f>'10'!F2</f>
        <v>133.3797183742353</v>
      </c>
      <c r="V8" s="28">
        <f>'11'!C2</f>
        <v>211.54</v>
      </c>
      <c r="W8" s="39">
        <f>'11'!F2</f>
        <v>121.64777210946998</v>
      </c>
      <c r="X8" s="28">
        <f>'12'!C2</f>
        <v>205.36</v>
      </c>
      <c r="Y8" s="39">
        <f>'12'!F2</f>
        <v>85.955310415510084</v>
      </c>
      <c r="Z8" s="23">
        <f t="shared" si="0"/>
        <v>735.24</v>
      </c>
      <c r="AA8" s="24">
        <f t="shared" si="0"/>
        <v>381.69143533901291</v>
      </c>
    </row>
    <row r="9" spans="1:27" x14ac:dyDescent="0.25">
      <c r="A9" s="29" t="s">
        <v>95</v>
      </c>
      <c r="B9" s="28"/>
      <c r="C9" s="27"/>
      <c r="D9" s="28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3">
        <f t="shared" si="0"/>
        <v>0</v>
      </c>
      <c r="AA9" s="24">
        <f t="shared" si="0"/>
        <v>0</v>
      </c>
    </row>
    <row r="10" spans="1:27" x14ac:dyDescent="0.25">
      <c r="A10" s="25" t="s">
        <v>96</v>
      </c>
      <c r="B10" s="28">
        <f>'1'!C2</f>
        <v>2551.9</v>
      </c>
      <c r="C10" s="38">
        <f>'1'!F2</f>
        <v>1660.0202774420077</v>
      </c>
      <c r="D10" s="28">
        <f>'2'!C2</f>
        <v>1519.33</v>
      </c>
      <c r="E10" s="39">
        <f>'2'!F2</f>
        <v>1039.0186544649255</v>
      </c>
      <c r="F10" s="28">
        <f>'3'!C2</f>
        <v>1424.58</v>
      </c>
      <c r="G10" s="39">
        <f>'3'!F2</f>
        <v>838.28436873636838</v>
      </c>
      <c r="H10" s="28">
        <f>'4'!C2</f>
        <v>1393.4099999999999</v>
      </c>
      <c r="I10" s="39">
        <f>'4'!F2</f>
        <v>822.1295870060062</v>
      </c>
      <c r="J10" s="28">
        <f>'5'!C2</f>
        <v>1445.5499999999997</v>
      </c>
      <c r="K10" s="39">
        <f>'5'!F2</f>
        <v>822.48929874494206</v>
      </c>
      <c r="L10" s="28">
        <f>'6'!C3</f>
        <v>727.63</v>
      </c>
      <c r="M10" s="39">
        <f>'6'!F3</f>
        <v>370.9619658529175</v>
      </c>
      <c r="N10" s="28">
        <f>'7'!C2</f>
        <v>1079</v>
      </c>
      <c r="O10" s="39">
        <f>'7'!F2</f>
        <v>737.23450040214243</v>
      </c>
      <c r="P10" s="28">
        <f>'8'!C2</f>
        <v>1185.8599999999999</v>
      </c>
      <c r="Q10" s="39">
        <f>'8'!F2</f>
        <v>716.56450812594437</v>
      </c>
      <c r="R10" s="28">
        <f>'9'!C3</f>
        <v>1359.4599999999996</v>
      </c>
      <c r="S10" s="39">
        <f>'9'!F3</f>
        <v>725.8887746003038</v>
      </c>
      <c r="T10" s="28">
        <f>'10'!C3</f>
        <v>1586.06</v>
      </c>
      <c r="U10" s="39">
        <f>'10'!F3</f>
        <v>873.80518845369534</v>
      </c>
      <c r="V10" s="28">
        <f>'11'!C3</f>
        <v>1512.4</v>
      </c>
      <c r="W10" s="39">
        <f>'11'!F3</f>
        <v>869.71773914324683</v>
      </c>
      <c r="X10" s="28">
        <f>'12'!C3</f>
        <v>1739.22</v>
      </c>
      <c r="Y10" s="39">
        <f>'12'!F3</f>
        <v>727.9664734167485</v>
      </c>
      <c r="Z10" s="23">
        <f t="shared" si="0"/>
        <v>17524.399999999998</v>
      </c>
      <c r="AA10" s="24">
        <f t="shared" si="0"/>
        <v>10204.08133638925</v>
      </c>
    </row>
    <row r="11" spans="1:27" x14ac:dyDescent="0.25">
      <c r="A11" s="25" t="s">
        <v>97</v>
      </c>
      <c r="B11" s="28">
        <f>'1'!C3</f>
        <v>7.44</v>
      </c>
      <c r="C11" s="39">
        <f>'1'!F3</f>
        <v>4.8397471939216024</v>
      </c>
      <c r="D11" s="28"/>
      <c r="E11" s="27"/>
      <c r="F11" s="28"/>
      <c r="G11" s="27"/>
      <c r="H11" s="28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27"/>
      <c r="X11" s="28"/>
      <c r="Y11" s="27"/>
      <c r="Z11" s="23">
        <f t="shared" si="0"/>
        <v>7.44</v>
      </c>
      <c r="AA11" s="24">
        <f t="shared" si="0"/>
        <v>4.8397471939216024</v>
      </c>
    </row>
    <row r="12" spans="1:27" x14ac:dyDescent="0.25">
      <c r="A12" s="25" t="s">
        <v>98</v>
      </c>
      <c r="B12" s="28"/>
      <c r="C12" s="27"/>
      <c r="D12" s="28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7"/>
      <c r="V12" s="28"/>
      <c r="W12" s="27"/>
      <c r="X12" s="28"/>
      <c r="Y12" s="27"/>
      <c r="Z12" s="23">
        <f t="shared" si="0"/>
        <v>0</v>
      </c>
      <c r="AA12" s="24">
        <f t="shared" si="0"/>
        <v>0</v>
      </c>
    </row>
    <row r="13" spans="1:27" x14ac:dyDescent="0.25">
      <c r="A13" s="25" t="s">
        <v>99</v>
      </c>
      <c r="B13" s="26"/>
      <c r="C13" s="27"/>
      <c r="D13" s="28"/>
      <c r="E13" s="27"/>
      <c r="F13" s="28"/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7"/>
      <c r="T13" s="28"/>
      <c r="U13" s="27"/>
      <c r="V13" s="28"/>
      <c r="W13" s="27"/>
      <c r="X13" s="28"/>
      <c r="Y13" s="27"/>
      <c r="Z13" s="23">
        <f t="shared" si="0"/>
        <v>0</v>
      </c>
      <c r="AA13" s="24">
        <f t="shared" si="0"/>
        <v>0</v>
      </c>
    </row>
    <row r="14" spans="1:27" x14ac:dyDescent="0.25">
      <c r="A14" s="25" t="s">
        <v>100</v>
      </c>
      <c r="B14" s="26"/>
      <c r="C14" s="27"/>
      <c r="D14" s="28"/>
      <c r="E14" s="27"/>
      <c r="F14" s="28"/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8"/>
      <c r="S14" s="27"/>
      <c r="T14" s="28"/>
      <c r="U14" s="27"/>
      <c r="V14" s="28"/>
      <c r="W14" s="27"/>
      <c r="X14" s="28"/>
      <c r="Y14" s="27"/>
      <c r="Z14" s="23">
        <f t="shared" si="0"/>
        <v>0</v>
      </c>
      <c r="AA14" s="24">
        <f t="shared" si="0"/>
        <v>0</v>
      </c>
    </row>
    <row r="15" spans="1:27" x14ac:dyDescent="0.25">
      <c r="A15" s="25" t="s">
        <v>101</v>
      </c>
      <c r="B15" s="28"/>
      <c r="C15" s="27"/>
      <c r="D15" s="28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7"/>
      <c r="V15" s="28"/>
      <c r="W15" s="27"/>
      <c r="X15" s="28"/>
      <c r="Y15" s="27"/>
      <c r="Z15" s="23">
        <f t="shared" si="0"/>
        <v>0</v>
      </c>
      <c r="AA15" s="24">
        <f t="shared" si="0"/>
        <v>0</v>
      </c>
    </row>
    <row r="16" spans="1:27" x14ac:dyDescent="0.25">
      <c r="A16" s="25" t="s">
        <v>102</v>
      </c>
      <c r="B16" s="28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8">
        <f>'9'!C4</f>
        <v>75.64</v>
      </c>
      <c r="S16" s="39">
        <f>'9'!F4</f>
        <v>40.388262185549401</v>
      </c>
      <c r="T16" s="28">
        <f>'10'!C4</f>
        <v>269.04000000000002</v>
      </c>
      <c r="U16" s="39">
        <f>'10'!F4</f>
        <v>148.22172421067438</v>
      </c>
      <c r="V16" s="28">
        <f>'11'!C4</f>
        <v>250.28</v>
      </c>
      <c r="W16" s="39">
        <f>'11'!F4</f>
        <v>143.92551954031458</v>
      </c>
      <c r="X16" s="28">
        <f>'12'!C4</f>
        <v>239.36</v>
      </c>
      <c r="Y16" s="39">
        <f>'12'!F4</f>
        <v>100.18632207370713</v>
      </c>
      <c r="Z16" s="23">
        <f t="shared" si="0"/>
        <v>834.32</v>
      </c>
      <c r="AA16" s="24">
        <f t="shared" si="0"/>
        <v>432.72182801024547</v>
      </c>
    </row>
    <row r="17" spans="1:27" x14ac:dyDescent="0.25">
      <c r="A17" s="25" t="s">
        <v>103</v>
      </c>
      <c r="B17" s="26"/>
      <c r="C17" s="27"/>
      <c r="D17" s="28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8"/>
      <c r="S17" s="27"/>
      <c r="T17" s="28"/>
      <c r="U17" s="27"/>
      <c r="V17" s="28"/>
      <c r="W17" s="27"/>
      <c r="X17" s="28"/>
      <c r="Y17" s="27"/>
      <c r="Z17" s="23">
        <f t="shared" si="0"/>
        <v>0</v>
      </c>
      <c r="AA17" s="24">
        <f t="shared" si="0"/>
        <v>0</v>
      </c>
    </row>
    <row r="18" spans="1:27" x14ac:dyDescent="0.25">
      <c r="A18" s="25" t="s">
        <v>104</v>
      </c>
      <c r="B18" s="28"/>
      <c r="C18" s="27"/>
      <c r="D18" s="28"/>
      <c r="E18" s="27"/>
      <c r="F18" s="28"/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3">
        <f t="shared" si="0"/>
        <v>0</v>
      </c>
      <c r="AA18" s="24">
        <f t="shared" si="0"/>
        <v>0</v>
      </c>
    </row>
    <row r="19" spans="1:27" x14ac:dyDescent="0.25">
      <c r="A19" s="25" t="s">
        <v>105</v>
      </c>
      <c r="B19" s="28"/>
      <c r="C19" s="27"/>
      <c r="D19" s="28"/>
      <c r="E19" s="27"/>
      <c r="F19" s="28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7"/>
      <c r="T19" s="28"/>
      <c r="U19" s="27"/>
      <c r="V19" s="28"/>
      <c r="W19" s="27"/>
      <c r="X19" s="28"/>
      <c r="Y19" s="27"/>
      <c r="Z19" s="23">
        <f t="shared" si="0"/>
        <v>0</v>
      </c>
      <c r="AA19" s="24">
        <f t="shared" si="0"/>
        <v>0</v>
      </c>
    </row>
    <row r="20" spans="1:27" x14ac:dyDescent="0.25">
      <c r="A20" s="25" t="s">
        <v>106</v>
      </c>
      <c r="B20" s="28"/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7"/>
      <c r="T20" s="28"/>
      <c r="U20" s="27"/>
      <c r="V20" s="28"/>
      <c r="W20" s="27"/>
      <c r="X20" s="28">
        <f>'12'!C5</f>
        <v>5.22</v>
      </c>
      <c r="Y20" s="39">
        <f>'12'!F5</f>
        <v>2.1848788486996624</v>
      </c>
      <c r="Z20" s="23">
        <f t="shared" si="0"/>
        <v>5.22</v>
      </c>
      <c r="AA20" s="24">
        <f t="shared" si="0"/>
        <v>2.1848788486996624</v>
      </c>
    </row>
    <row r="21" spans="1:27" x14ac:dyDescent="0.25">
      <c r="A21" s="25" t="s">
        <v>107</v>
      </c>
      <c r="B21" s="26"/>
      <c r="C21" s="27"/>
      <c r="D21" s="28"/>
      <c r="E21" s="27"/>
      <c r="F21" s="28"/>
      <c r="G21" s="27"/>
      <c r="H21" s="28"/>
      <c r="I21" s="27"/>
      <c r="J21" s="28"/>
      <c r="K21" s="27"/>
      <c r="L21" s="28">
        <f>'6'!C4</f>
        <v>8.18</v>
      </c>
      <c r="M21" s="39">
        <f>'6'!F4</f>
        <v>4.1703460284442162</v>
      </c>
      <c r="N21" s="28"/>
      <c r="O21" s="27"/>
      <c r="P21" s="28"/>
      <c r="Q21" s="27"/>
      <c r="R21" s="28"/>
      <c r="S21" s="27"/>
      <c r="T21" s="28"/>
      <c r="U21" s="27"/>
      <c r="V21" s="28"/>
      <c r="W21" s="27"/>
      <c r="X21" s="28"/>
      <c r="Y21" s="27"/>
      <c r="Z21" s="23">
        <f t="shared" si="0"/>
        <v>8.18</v>
      </c>
      <c r="AA21" s="24">
        <f t="shared" si="0"/>
        <v>4.1703460284442162</v>
      </c>
    </row>
    <row r="22" spans="1:27" x14ac:dyDescent="0.25">
      <c r="A22" s="25" t="s">
        <v>108</v>
      </c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7"/>
      <c r="V22" s="28"/>
      <c r="W22" s="27"/>
      <c r="X22" s="28"/>
      <c r="Y22" s="27"/>
      <c r="Z22" s="23">
        <f t="shared" si="0"/>
        <v>0</v>
      </c>
      <c r="AA22" s="24">
        <f t="shared" si="0"/>
        <v>0</v>
      </c>
    </row>
    <row r="23" spans="1:27" x14ac:dyDescent="0.25">
      <c r="A23" s="25" t="s">
        <v>109</v>
      </c>
      <c r="B23" s="28"/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>
        <f>'8'!C3</f>
        <v>7.82</v>
      </c>
      <c r="Q23" s="39">
        <f>'8'!F3</f>
        <v>4.7252917321984764</v>
      </c>
      <c r="R23" s="28"/>
      <c r="S23" s="27"/>
      <c r="T23" s="28"/>
      <c r="U23" s="27"/>
      <c r="V23" s="28"/>
      <c r="W23" s="27"/>
      <c r="X23" s="28">
        <f>'12'!C6</f>
        <v>4.34</v>
      </c>
      <c r="Y23" s="39">
        <f>'12'!F6</f>
        <v>1.8165467822522097</v>
      </c>
      <c r="Z23" s="23">
        <f t="shared" si="0"/>
        <v>12.16</v>
      </c>
      <c r="AA23" s="24">
        <f t="shared" si="0"/>
        <v>6.5418385144506859</v>
      </c>
    </row>
    <row r="24" spans="1:27" x14ac:dyDescent="0.25">
      <c r="A24" s="25" t="s">
        <v>110</v>
      </c>
      <c r="B24" s="28">
        <f>'1'!C4</f>
        <v>2.97</v>
      </c>
      <c r="C24" s="39">
        <f>'1'!F4</f>
        <v>1.9319958556380592</v>
      </c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7"/>
      <c r="V24" s="28"/>
      <c r="W24" s="27"/>
      <c r="X24" s="28"/>
      <c r="Y24" s="27"/>
      <c r="Z24" s="23">
        <f t="shared" si="0"/>
        <v>2.97</v>
      </c>
      <c r="AA24" s="24">
        <f t="shared" si="0"/>
        <v>1.9319958556380592</v>
      </c>
    </row>
    <row r="25" spans="1:27" x14ac:dyDescent="0.25">
      <c r="A25" s="25" t="s">
        <v>111</v>
      </c>
      <c r="B25" s="26"/>
      <c r="C25" s="27"/>
      <c r="D25" s="28"/>
      <c r="E25" s="27"/>
      <c r="F25" s="28"/>
      <c r="G25" s="27"/>
      <c r="H25" s="28"/>
      <c r="I25" s="27"/>
      <c r="J25" s="28"/>
      <c r="K25" s="27"/>
      <c r="L25" s="28">
        <f>'6'!C5</f>
        <v>13.04</v>
      </c>
      <c r="M25" s="39">
        <f>'6'!F5</f>
        <v>6.6480821773731753</v>
      </c>
      <c r="N25" s="28"/>
      <c r="O25" s="27"/>
      <c r="P25" s="28"/>
      <c r="Q25" s="27"/>
      <c r="R25" s="28"/>
      <c r="S25" s="27"/>
      <c r="T25" s="28"/>
      <c r="U25" s="27"/>
      <c r="V25" s="28"/>
      <c r="W25" s="27"/>
      <c r="X25" s="28"/>
      <c r="Y25" s="27"/>
      <c r="Z25" s="23">
        <f t="shared" si="0"/>
        <v>13.04</v>
      </c>
      <c r="AA25" s="24">
        <f t="shared" si="0"/>
        <v>6.6480821773731753</v>
      </c>
    </row>
    <row r="26" spans="1:27" x14ac:dyDescent="0.25">
      <c r="A26" s="25" t="s">
        <v>112</v>
      </c>
      <c r="B26" s="26"/>
      <c r="C26" s="27"/>
      <c r="D26" s="28"/>
      <c r="E26" s="27"/>
      <c r="F26" s="28"/>
      <c r="G26" s="27"/>
      <c r="H26" s="28"/>
      <c r="I26" s="27"/>
      <c r="J26" s="28"/>
      <c r="K26" s="27"/>
      <c r="L26" s="28">
        <f>'6'!C6</f>
        <v>4.9800000000000004</v>
      </c>
      <c r="M26" s="39">
        <f>'6'!F6</f>
        <v>2.5389148192728848</v>
      </c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3">
        <f t="shared" si="0"/>
        <v>4.9800000000000004</v>
      </c>
      <c r="AA26" s="24">
        <f t="shared" si="0"/>
        <v>2.5389148192728848</v>
      </c>
    </row>
    <row r="27" spans="1:27" x14ac:dyDescent="0.25">
      <c r="A27" s="25" t="s">
        <v>113</v>
      </c>
      <c r="B27" s="28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8"/>
      <c r="S27" s="27"/>
      <c r="T27" s="28"/>
      <c r="U27" s="27"/>
      <c r="V27" s="28"/>
      <c r="W27" s="27"/>
      <c r="X27" s="28">
        <f>'12'!C7</f>
        <v>3.34</v>
      </c>
      <c r="Y27" s="39">
        <f>'12'!F7</f>
        <v>1.3979876158346498</v>
      </c>
      <c r="Z27" s="23">
        <f t="shared" si="0"/>
        <v>3.34</v>
      </c>
      <c r="AA27" s="24">
        <f t="shared" si="0"/>
        <v>1.3979876158346498</v>
      </c>
    </row>
    <row r="28" spans="1:27" x14ac:dyDescent="0.25">
      <c r="A28" s="25" t="s">
        <v>114</v>
      </c>
      <c r="B28" s="28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8"/>
      <c r="S28" s="27"/>
      <c r="T28" s="28"/>
      <c r="U28" s="27"/>
      <c r="V28" s="28"/>
      <c r="W28" s="27"/>
      <c r="X28" s="28">
        <f>'12'!C8</f>
        <v>3.48</v>
      </c>
      <c r="Y28" s="39">
        <f>'12'!F8</f>
        <v>1.4565858991331084</v>
      </c>
      <c r="Z28" s="23">
        <f t="shared" si="0"/>
        <v>3.48</v>
      </c>
      <c r="AA28" s="24">
        <f t="shared" si="0"/>
        <v>1.4565858991331084</v>
      </c>
    </row>
    <row r="29" spans="1:27" x14ac:dyDescent="0.25">
      <c r="A29" s="25" t="s">
        <v>115</v>
      </c>
      <c r="B29" s="28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8"/>
      <c r="S29" s="27"/>
      <c r="T29" s="28"/>
      <c r="U29" s="27"/>
      <c r="V29" s="28"/>
      <c r="W29" s="27"/>
      <c r="X29" s="28"/>
      <c r="Y29" s="27"/>
      <c r="Z29" s="23">
        <f t="shared" si="0"/>
        <v>0</v>
      </c>
      <c r="AA29" s="24">
        <f t="shared" si="0"/>
        <v>0</v>
      </c>
    </row>
    <row r="30" spans="1:27" x14ac:dyDescent="0.25">
      <c r="A30" s="25" t="s">
        <v>116</v>
      </c>
      <c r="B30" s="28"/>
      <c r="C30" s="27"/>
      <c r="D30" s="28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  <c r="S30" s="27"/>
      <c r="T30" s="28"/>
      <c r="U30" s="27"/>
      <c r="V30" s="28"/>
      <c r="W30" s="27"/>
      <c r="X30" s="28"/>
      <c r="Y30" s="27"/>
      <c r="Z30" s="23">
        <f t="shared" si="0"/>
        <v>0</v>
      </c>
      <c r="AA30" s="24">
        <f t="shared" si="0"/>
        <v>0</v>
      </c>
    </row>
    <row r="31" spans="1:27" x14ac:dyDescent="0.25">
      <c r="A31" s="25" t="s">
        <v>117</v>
      </c>
      <c r="B31" s="26"/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8"/>
      <c r="S31" s="27"/>
      <c r="T31" s="28"/>
      <c r="U31" s="27"/>
      <c r="V31" s="28"/>
      <c r="W31" s="27"/>
      <c r="X31" s="28"/>
      <c r="Y31" s="27"/>
      <c r="Z31" s="23">
        <f t="shared" si="0"/>
        <v>0</v>
      </c>
      <c r="AA31" s="24">
        <f t="shared" si="0"/>
        <v>0</v>
      </c>
    </row>
    <row r="32" spans="1:27" x14ac:dyDescent="0.25">
      <c r="A32" s="25" t="s">
        <v>118</v>
      </c>
      <c r="B32" s="28">
        <f>'1'!C5</f>
        <v>16.84</v>
      </c>
      <c r="C32" s="40">
        <f>'1'!F5</f>
        <v>10.954481551833304</v>
      </c>
      <c r="D32" s="2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8"/>
      <c r="S32" s="27"/>
      <c r="T32" s="28"/>
      <c r="U32" s="27"/>
      <c r="V32" s="28"/>
      <c r="W32" s="27"/>
      <c r="X32" s="28"/>
      <c r="Y32" s="27"/>
      <c r="Z32" s="23">
        <f t="shared" si="0"/>
        <v>16.84</v>
      </c>
      <c r="AA32" s="24">
        <f t="shared" si="0"/>
        <v>10.954481551833304</v>
      </c>
    </row>
    <row r="33" spans="1:27" x14ac:dyDescent="0.25">
      <c r="A33" s="25" t="s">
        <v>119</v>
      </c>
      <c r="B33" s="26"/>
      <c r="C33" s="27"/>
      <c r="D33" s="28"/>
      <c r="E33" s="27"/>
      <c r="F33" s="28"/>
      <c r="G33" s="27"/>
      <c r="H33" s="28"/>
      <c r="I33" s="27"/>
      <c r="J33" s="28"/>
      <c r="K33" s="27"/>
      <c r="L33" s="28">
        <f>'6'!C7</f>
        <v>22.54</v>
      </c>
      <c r="M33" s="39">
        <f>'6'!F7</f>
        <v>11.491393579600565</v>
      </c>
      <c r="N33" s="28"/>
      <c r="O33" s="27"/>
      <c r="P33" s="28"/>
      <c r="Q33" s="27"/>
      <c r="R33" s="28"/>
      <c r="S33" s="27"/>
      <c r="T33" s="28"/>
      <c r="U33" s="27"/>
      <c r="V33" s="28"/>
      <c r="W33" s="27"/>
      <c r="X33" s="28"/>
      <c r="Y33" s="27"/>
      <c r="Z33" s="23">
        <f t="shared" si="0"/>
        <v>22.54</v>
      </c>
      <c r="AA33" s="24">
        <f t="shared" si="0"/>
        <v>11.491393579600565</v>
      </c>
    </row>
    <row r="34" spans="1:27" x14ac:dyDescent="0.25">
      <c r="A34" s="25" t="s">
        <v>120</v>
      </c>
      <c r="B34" s="28">
        <f>'1'!C6</f>
        <v>7.58</v>
      </c>
      <c r="C34" s="39">
        <f>'1'!F6</f>
        <v>4.9308177056351807</v>
      </c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3">
        <f t="shared" si="0"/>
        <v>7.58</v>
      </c>
      <c r="AA34" s="24">
        <f t="shared" si="0"/>
        <v>4.9308177056351807</v>
      </c>
    </row>
    <row r="35" spans="1:27" x14ac:dyDescent="0.25">
      <c r="A35" s="25" t="s">
        <v>121</v>
      </c>
      <c r="B35" s="26"/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8"/>
      <c r="S35" s="27"/>
      <c r="T35" s="28"/>
      <c r="U35" s="27"/>
      <c r="V35" s="28"/>
      <c r="W35" s="27"/>
      <c r="X35" s="28"/>
      <c r="Y35" s="27"/>
      <c r="Z35" s="23">
        <f t="shared" si="0"/>
        <v>0</v>
      </c>
      <c r="AA35" s="24">
        <f t="shared" si="0"/>
        <v>0</v>
      </c>
    </row>
    <row r="36" spans="1:27" x14ac:dyDescent="0.25">
      <c r="A36" s="29" t="s">
        <v>122</v>
      </c>
      <c r="B36" s="28"/>
      <c r="C36" s="27"/>
      <c r="D36" s="28">
        <f>'2'!C3</f>
        <v>15.97</v>
      </c>
      <c r="E36" s="39">
        <f>'2'!F3</f>
        <v>10.921345535074581</v>
      </c>
      <c r="F36" s="28">
        <f>'3'!C3</f>
        <v>24.26</v>
      </c>
      <c r="G36" s="39">
        <f>'3'!F3</f>
        <v>14.275631263631597</v>
      </c>
      <c r="H36" s="28">
        <f>'4'!C3</f>
        <v>16.78</v>
      </c>
      <c r="I36" s="39">
        <f>'4'!F3</f>
        <v>9.9004129939937187</v>
      </c>
      <c r="J36" s="28">
        <f>'5'!C3</f>
        <v>12.55</v>
      </c>
      <c r="K36" s="39">
        <f>'5'!F3</f>
        <v>7.1407012550579552</v>
      </c>
      <c r="L36" s="28">
        <f>'6'!C8</f>
        <v>45.34</v>
      </c>
      <c r="M36" s="39">
        <f>'6'!F8</f>
        <v>23.115340944946304</v>
      </c>
      <c r="N36" s="28">
        <f>'7'!C3</f>
        <v>71.78</v>
      </c>
      <c r="O36" s="39">
        <f>'7'!F3</f>
        <v>49.044200592090625</v>
      </c>
      <c r="P36" s="28">
        <f>'8'!C4</f>
        <v>54.44</v>
      </c>
      <c r="Q36" s="39">
        <f>'8'!F4</f>
        <v>32.895764948962281</v>
      </c>
      <c r="R36" s="28">
        <f>'9'!C5</f>
        <v>71.960000000000008</v>
      </c>
      <c r="S36" s="39">
        <f>'9'!F5</f>
        <v>38.423312359494126</v>
      </c>
      <c r="T36" s="28">
        <f>'10'!C5</f>
        <v>141.56</v>
      </c>
      <c r="U36" s="39">
        <f>'10'!F5</f>
        <v>77.989396666901072</v>
      </c>
      <c r="V36" s="28">
        <f>'11'!C5</f>
        <v>55.02</v>
      </c>
      <c r="W36" s="39">
        <f>'11'!F5</f>
        <v>31.639691885520655</v>
      </c>
      <c r="X36" s="28"/>
      <c r="Y36" s="27"/>
      <c r="Z36" s="23">
        <f t="shared" si="0"/>
        <v>509.66</v>
      </c>
      <c r="AA36" s="24">
        <f t="shared" si="0"/>
        <v>295.34579844567293</v>
      </c>
    </row>
    <row r="37" spans="1:27" x14ac:dyDescent="0.25">
      <c r="A37" s="25" t="s">
        <v>123</v>
      </c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3">
        <f t="shared" si="0"/>
        <v>0</v>
      </c>
      <c r="AA37" s="24">
        <f t="shared" si="0"/>
        <v>0</v>
      </c>
    </row>
    <row r="38" spans="1:27" x14ac:dyDescent="0.25">
      <c r="A38" s="25" t="s">
        <v>124</v>
      </c>
      <c r="B38" s="28"/>
      <c r="C38" s="27"/>
      <c r="D38" s="28"/>
      <c r="E38" s="27"/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7"/>
      <c r="V38" s="28">
        <f>'11'!C6</f>
        <v>3.76</v>
      </c>
      <c r="W38" s="39">
        <f>'11'!F6</f>
        <v>2.1622181295812006</v>
      </c>
      <c r="X38" s="28">
        <f>'12'!C9</f>
        <v>6.16</v>
      </c>
      <c r="Y38" s="39">
        <f>'12'!F9</f>
        <v>2.5783244651321686</v>
      </c>
      <c r="Z38" s="23">
        <f t="shared" si="0"/>
        <v>9.92</v>
      </c>
      <c r="AA38" s="24">
        <f t="shared" si="0"/>
        <v>4.7405425947133697</v>
      </c>
    </row>
    <row r="39" spans="1:27" x14ac:dyDescent="0.25">
      <c r="A39" s="25" t="s">
        <v>125</v>
      </c>
      <c r="B39" s="28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/>
      <c r="W39" s="27"/>
      <c r="X39" s="28"/>
      <c r="Y39" s="27"/>
      <c r="Z39" s="23">
        <f t="shared" si="0"/>
        <v>0</v>
      </c>
      <c r="AA39" s="24">
        <f t="shared" si="0"/>
        <v>0</v>
      </c>
    </row>
    <row r="40" spans="1:27" x14ac:dyDescent="0.25">
      <c r="A40" s="25" t="s">
        <v>126</v>
      </c>
      <c r="B40" s="26"/>
      <c r="C40" s="27"/>
      <c r="D40" s="28"/>
      <c r="E40" s="27"/>
      <c r="F40" s="28"/>
      <c r="G40" s="27"/>
      <c r="H40" s="28"/>
      <c r="I40" s="27"/>
      <c r="J40" s="28"/>
      <c r="K40" s="27"/>
      <c r="L40" s="28"/>
      <c r="M40" s="27"/>
      <c r="N40" s="28"/>
      <c r="O40" s="27"/>
      <c r="P40" s="28"/>
      <c r="Q40" s="27"/>
      <c r="R40" s="28"/>
      <c r="S40" s="27"/>
      <c r="T40" s="28"/>
      <c r="U40" s="27"/>
      <c r="V40" s="28"/>
      <c r="W40" s="27"/>
      <c r="X40" s="28"/>
      <c r="Y40" s="27"/>
      <c r="Z40" s="23">
        <f t="shared" si="0"/>
        <v>0</v>
      </c>
      <c r="AA40" s="24">
        <f t="shared" si="0"/>
        <v>0</v>
      </c>
    </row>
    <row r="41" spans="1:27" x14ac:dyDescent="0.25">
      <c r="A41" s="25" t="s">
        <v>127</v>
      </c>
      <c r="B41" s="26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/>
      <c r="U41" s="27"/>
      <c r="V41" s="28"/>
      <c r="W41" s="27"/>
      <c r="X41" s="28"/>
      <c r="Y41" s="27"/>
      <c r="Z41" s="23">
        <f t="shared" si="0"/>
        <v>0</v>
      </c>
      <c r="AA41" s="24">
        <f t="shared" si="0"/>
        <v>0</v>
      </c>
    </row>
    <row r="42" spans="1:27" x14ac:dyDescent="0.25">
      <c r="A42" s="25" t="s">
        <v>128</v>
      </c>
      <c r="B42" s="28"/>
      <c r="C42" s="27"/>
      <c r="D42" s="28"/>
      <c r="E42" s="27"/>
      <c r="F42" s="28"/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27"/>
      <c r="R42" s="28"/>
      <c r="S42" s="27"/>
      <c r="T42" s="28"/>
      <c r="U42" s="27"/>
      <c r="V42" s="28"/>
      <c r="W42" s="27"/>
      <c r="X42" s="28"/>
      <c r="Y42" s="27"/>
      <c r="Z42" s="23">
        <f t="shared" si="0"/>
        <v>0</v>
      </c>
      <c r="AA42" s="24">
        <f t="shared" si="0"/>
        <v>0</v>
      </c>
    </row>
    <row r="43" spans="1:27" x14ac:dyDescent="0.25">
      <c r="A43" s="25" t="s">
        <v>129</v>
      </c>
      <c r="B43" s="28">
        <f>'1'!C7</f>
        <v>3.86</v>
      </c>
      <c r="C43" s="39">
        <f>'1'!F7</f>
        <v>2.5109441086743796</v>
      </c>
      <c r="D43" s="28"/>
      <c r="E43" s="27"/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7"/>
      <c r="V43" s="28"/>
      <c r="W43" s="27"/>
      <c r="X43" s="28"/>
      <c r="Y43" s="27"/>
      <c r="Z43" s="23">
        <f t="shared" si="0"/>
        <v>3.86</v>
      </c>
      <c r="AA43" s="24">
        <f t="shared" si="0"/>
        <v>2.5109441086743796</v>
      </c>
    </row>
    <row r="44" spans="1:27" x14ac:dyDescent="0.25">
      <c r="A44" s="25" t="s">
        <v>130</v>
      </c>
      <c r="B44" s="26">
        <f>'1'!C8</f>
        <v>6.23</v>
      </c>
      <c r="C44" s="39">
        <f>'1'!F8</f>
        <v>4.0526377712542452</v>
      </c>
      <c r="D44" s="28"/>
      <c r="E44" s="27"/>
      <c r="F44" s="28"/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27"/>
      <c r="R44" s="28"/>
      <c r="S44" s="27"/>
      <c r="T44" s="28"/>
      <c r="U44" s="27"/>
      <c r="V44" s="28"/>
      <c r="W44" s="27"/>
      <c r="X44" s="28"/>
      <c r="Y44" s="27"/>
      <c r="Z44" s="23">
        <f t="shared" si="0"/>
        <v>6.23</v>
      </c>
      <c r="AA44" s="24">
        <f t="shared" si="0"/>
        <v>4.0526377712542452</v>
      </c>
    </row>
    <row r="45" spans="1:27" x14ac:dyDescent="0.25">
      <c r="A45" s="25" t="s">
        <v>131</v>
      </c>
      <c r="B45" s="28"/>
      <c r="C45" s="27"/>
      <c r="D45" s="28"/>
      <c r="E45" s="27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28">
        <f>'8'!C5</f>
        <v>3.46</v>
      </c>
      <c r="Q45" s="39">
        <f>'8'!F5</f>
        <v>2.0907301014586612</v>
      </c>
      <c r="R45" s="28"/>
      <c r="S45" s="27"/>
      <c r="T45" s="28"/>
      <c r="U45" s="27"/>
      <c r="V45" s="28">
        <f>'11'!C7</f>
        <v>15.72</v>
      </c>
      <c r="W45" s="39">
        <f>'11'!F7</f>
        <v>9.0399119672916139</v>
      </c>
      <c r="X45" s="28">
        <f>'12'!C10</f>
        <v>15.66</v>
      </c>
      <c r="Y45" s="39">
        <f>'12'!F10</f>
        <v>6.5546365460989868</v>
      </c>
      <c r="Z45" s="23">
        <f t="shared" si="0"/>
        <v>34.840000000000003</v>
      </c>
      <c r="AA45" s="24">
        <f t="shared" si="0"/>
        <v>17.68527861484926</v>
      </c>
    </row>
    <row r="46" spans="1:27" x14ac:dyDescent="0.25">
      <c r="A46" s="25" t="s">
        <v>132</v>
      </c>
      <c r="B46" s="28"/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>
        <f>'8'!C6</f>
        <v>8.44</v>
      </c>
      <c r="Q46" s="39">
        <f>'8'!F6</f>
        <v>5.0999312301477158</v>
      </c>
      <c r="R46" s="28">
        <f>'9'!C6</f>
        <v>9.16</v>
      </c>
      <c r="S46" s="39">
        <f>'9'!F6</f>
        <v>4.8910164148550042</v>
      </c>
      <c r="T46" s="28"/>
      <c r="U46" s="27"/>
      <c r="V46" s="28"/>
      <c r="W46" s="27"/>
      <c r="X46" s="28">
        <f>'12'!C11</f>
        <v>5.82</v>
      </c>
      <c r="Y46" s="39">
        <f>'12'!F11</f>
        <v>2.4360143485501986</v>
      </c>
      <c r="Z46" s="23">
        <f t="shared" si="0"/>
        <v>23.42</v>
      </c>
      <c r="AA46" s="24">
        <f t="shared" si="0"/>
        <v>12.426961993552919</v>
      </c>
    </row>
    <row r="47" spans="1:27" x14ac:dyDescent="0.25">
      <c r="A47" s="25" t="s">
        <v>133</v>
      </c>
      <c r="B47" s="28">
        <f>'1'!C9</f>
        <v>9.1300000000000008</v>
      </c>
      <c r="C47" s="39">
        <f>'1'!F9</f>
        <v>5.9390983710355147</v>
      </c>
      <c r="D47" s="28"/>
      <c r="E47" s="27"/>
      <c r="F47" s="28"/>
      <c r="G47" s="27"/>
      <c r="H47" s="28"/>
      <c r="I47" s="27"/>
      <c r="J47" s="28"/>
      <c r="K47" s="27"/>
      <c r="L47" s="28"/>
      <c r="M47" s="27"/>
      <c r="N47" s="28"/>
      <c r="O47" s="27"/>
      <c r="P47" s="28"/>
      <c r="Q47" s="27"/>
      <c r="R47" s="28"/>
      <c r="S47" s="27"/>
      <c r="T47" s="28"/>
      <c r="U47" s="27"/>
      <c r="V47" s="28"/>
      <c r="W47" s="27"/>
      <c r="X47" s="28"/>
      <c r="Y47" s="27"/>
      <c r="Z47" s="23">
        <f t="shared" si="0"/>
        <v>9.1300000000000008</v>
      </c>
      <c r="AA47" s="24">
        <f t="shared" si="0"/>
        <v>5.9390983710355147</v>
      </c>
    </row>
    <row r="48" spans="1:27" x14ac:dyDescent="0.25">
      <c r="A48" s="25" t="s">
        <v>134</v>
      </c>
      <c r="B48" s="26"/>
      <c r="C48" s="27"/>
      <c r="D48" s="28"/>
      <c r="E48" s="27"/>
      <c r="F48" s="28"/>
      <c r="G48" s="27"/>
      <c r="H48" s="28"/>
      <c r="I48" s="27"/>
      <c r="J48" s="28"/>
      <c r="K48" s="27"/>
      <c r="L48" s="28"/>
      <c r="M48" s="27"/>
      <c r="N48" s="28"/>
      <c r="O48" s="27"/>
      <c r="P48" s="28"/>
      <c r="Q48" s="27"/>
      <c r="R48" s="28"/>
      <c r="S48" s="27"/>
      <c r="T48" s="28"/>
      <c r="U48" s="27"/>
      <c r="V48" s="28"/>
      <c r="W48" s="27"/>
      <c r="X48" s="28"/>
      <c r="Y48" s="27"/>
      <c r="Z48" s="23">
        <f t="shared" si="0"/>
        <v>0</v>
      </c>
      <c r="AA48" s="24">
        <f t="shared" si="0"/>
        <v>0</v>
      </c>
    </row>
    <row r="49" spans="1:27" x14ac:dyDescent="0.25">
      <c r="A49" s="25" t="s">
        <v>135</v>
      </c>
      <c r="B49" s="26"/>
      <c r="C49" s="27"/>
      <c r="D49" s="28"/>
      <c r="E49" s="27"/>
      <c r="F49" s="28"/>
      <c r="G49" s="27"/>
      <c r="H49" s="28"/>
      <c r="I49" s="27"/>
      <c r="J49" s="28"/>
      <c r="K49" s="27"/>
      <c r="L49" s="28"/>
      <c r="M49" s="27"/>
      <c r="N49" s="28"/>
      <c r="O49" s="27"/>
      <c r="P49" s="28"/>
      <c r="Q49" s="27"/>
      <c r="R49" s="28"/>
      <c r="S49" s="27"/>
      <c r="T49" s="28"/>
      <c r="U49" s="27"/>
      <c r="V49" s="28"/>
      <c r="W49" s="27"/>
      <c r="X49" s="28"/>
      <c r="Y49" s="27"/>
      <c r="Z49" s="23">
        <f t="shared" si="0"/>
        <v>0</v>
      </c>
      <c r="AA49" s="24">
        <f t="shared" si="0"/>
        <v>0</v>
      </c>
    </row>
    <row r="50" spans="1:27" x14ac:dyDescent="0.25">
      <c r="A50" s="30" t="s">
        <v>136</v>
      </c>
      <c r="B50" s="26"/>
      <c r="C50" s="27"/>
      <c r="D50" s="28"/>
      <c r="E50" s="27"/>
      <c r="F50" s="28"/>
      <c r="G50" s="27"/>
      <c r="H50" s="28"/>
      <c r="I50" s="27"/>
      <c r="J50" s="28"/>
      <c r="K50" s="27"/>
      <c r="L50" s="28"/>
      <c r="M50" s="27"/>
      <c r="N50" s="28"/>
      <c r="O50" s="27"/>
      <c r="P50" s="28"/>
      <c r="Q50" s="27"/>
      <c r="R50" s="28"/>
      <c r="S50" s="27"/>
      <c r="T50" s="28"/>
      <c r="U50" s="27"/>
      <c r="V50" s="28"/>
      <c r="W50" s="27"/>
      <c r="X50" s="28"/>
      <c r="Y50" s="27"/>
      <c r="Z50" s="23">
        <f t="shared" si="0"/>
        <v>0</v>
      </c>
      <c r="AA50" s="24">
        <f t="shared" si="0"/>
        <v>0</v>
      </c>
    </row>
    <row r="51" spans="1:27" x14ac:dyDescent="0.25">
      <c r="A51" s="25" t="s">
        <v>137</v>
      </c>
      <c r="B51" s="28"/>
      <c r="C51" s="27"/>
      <c r="D51" s="28"/>
      <c r="E51" s="27"/>
      <c r="F51" s="28"/>
      <c r="G51" s="27"/>
      <c r="H51" s="28"/>
      <c r="I51" s="27"/>
      <c r="J51" s="28"/>
      <c r="K51" s="27"/>
      <c r="L51" s="28"/>
      <c r="M51" s="27"/>
      <c r="N51" s="28"/>
      <c r="O51" s="27"/>
      <c r="P51" s="28"/>
      <c r="Q51" s="27"/>
      <c r="R51" s="28"/>
      <c r="S51" s="27"/>
      <c r="T51" s="28"/>
      <c r="U51" s="27"/>
      <c r="V51" s="28">
        <f>'11'!C8</f>
        <v>7.46</v>
      </c>
      <c r="W51" s="39">
        <f>'11'!F8</f>
        <v>4.2899327783712113</v>
      </c>
      <c r="X51" s="28"/>
      <c r="Y51" s="27"/>
      <c r="Z51" s="23">
        <f t="shared" si="0"/>
        <v>7.46</v>
      </c>
      <c r="AA51" s="24">
        <f t="shared" si="0"/>
        <v>4.2899327783712113</v>
      </c>
    </row>
    <row r="52" spans="1:27" x14ac:dyDescent="0.25">
      <c r="A52" s="25" t="s">
        <v>138</v>
      </c>
      <c r="B52" s="28"/>
      <c r="C52" s="27"/>
      <c r="D52" s="28"/>
      <c r="E52" s="27"/>
      <c r="F52" s="28"/>
      <c r="G52" s="27"/>
      <c r="H52" s="28"/>
      <c r="I52" s="27"/>
      <c r="J52" s="28"/>
      <c r="K52" s="27"/>
      <c r="L52" s="28"/>
      <c r="M52" s="27"/>
      <c r="N52" s="28"/>
      <c r="O52" s="27"/>
      <c r="P52" s="28"/>
      <c r="Q52" s="27"/>
      <c r="R52" s="28"/>
      <c r="S52" s="27"/>
      <c r="T52" s="28"/>
      <c r="U52" s="27"/>
      <c r="V52" s="28"/>
      <c r="W52" s="27"/>
      <c r="X52" s="28"/>
      <c r="Y52" s="27"/>
      <c r="Z52" s="23">
        <f t="shared" si="0"/>
        <v>0</v>
      </c>
      <c r="AA52" s="24">
        <f t="shared" si="0"/>
        <v>0</v>
      </c>
    </row>
    <row r="53" spans="1:27" x14ac:dyDescent="0.25">
      <c r="A53" s="25" t="s">
        <v>139</v>
      </c>
      <c r="B53" s="26"/>
      <c r="C53" s="27"/>
      <c r="D53" s="28"/>
      <c r="E53" s="27"/>
      <c r="F53" s="28"/>
      <c r="G53" s="27"/>
      <c r="H53" s="28"/>
      <c r="I53" s="27"/>
      <c r="J53" s="28"/>
      <c r="K53" s="27"/>
      <c r="L53" s="28"/>
      <c r="M53" s="27"/>
      <c r="N53" s="28"/>
      <c r="O53" s="27"/>
      <c r="P53" s="28"/>
      <c r="Q53" s="27"/>
      <c r="R53" s="28"/>
      <c r="S53" s="27"/>
      <c r="T53" s="28"/>
      <c r="U53" s="27"/>
      <c r="V53" s="28"/>
      <c r="W53" s="27"/>
      <c r="X53" s="28"/>
      <c r="Y53" s="27"/>
      <c r="Z53" s="23">
        <f t="shared" si="0"/>
        <v>0</v>
      </c>
      <c r="AA53" s="24">
        <f t="shared" si="0"/>
        <v>0</v>
      </c>
    </row>
    <row r="54" spans="1:27" x14ac:dyDescent="0.25">
      <c r="A54" s="25" t="s">
        <v>140</v>
      </c>
      <c r="B54" s="28"/>
      <c r="C54" s="27"/>
      <c r="D54" s="28"/>
      <c r="E54" s="27"/>
      <c r="F54" s="28"/>
      <c r="G54" s="27"/>
      <c r="H54" s="28"/>
      <c r="I54" s="27"/>
      <c r="J54" s="28"/>
      <c r="K54" s="27"/>
      <c r="L54" s="28"/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27"/>
      <c r="Z54" s="23">
        <f t="shared" si="0"/>
        <v>0</v>
      </c>
      <c r="AA54" s="24">
        <f t="shared" si="0"/>
        <v>0</v>
      </c>
    </row>
    <row r="55" spans="1:27" x14ac:dyDescent="0.25">
      <c r="A55" s="25" t="s">
        <v>141</v>
      </c>
      <c r="B55" s="28"/>
      <c r="C55" s="27"/>
      <c r="D55" s="28"/>
      <c r="E55" s="27"/>
      <c r="F55" s="28"/>
      <c r="G55" s="27"/>
      <c r="H55" s="28"/>
      <c r="I55" s="27"/>
      <c r="J55" s="28"/>
      <c r="K55" s="27"/>
      <c r="L55" s="28"/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27"/>
      <c r="X55" s="28"/>
      <c r="Y55" s="27"/>
      <c r="Z55" s="23">
        <f t="shared" si="0"/>
        <v>0</v>
      </c>
      <c r="AA55" s="24">
        <f t="shared" si="0"/>
        <v>0</v>
      </c>
    </row>
    <row r="56" spans="1:27" x14ac:dyDescent="0.25">
      <c r="A56" s="25" t="s">
        <v>142</v>
      </c>
      <c r="B56" s="28"/>
      <c r="C56" s="27"/>
      <c r="D56" s="28"/>
      <c r="E56" s="27"/>
      <c r="F56" s="28"/>
      <c r="G56" s="27"/>
      <c r="H56" s="28"/>
      <c r="I56" s="27"/>
      <c r="J56" s="28"/>
      <c r="K56" s="27"/>
      <c r="L56" s="28"/>
      <c r="M56" s="27"/>
      <c r="N56" s="28"/>
      <c r="O56" s="27"/>
      <c r="P56" s="28"/>
      <c r="Q56" s="27"/>
      <c r="R56" s="28"/>
      <c r="S56" s="27"/>
      <c r="T56" s="28"/>
      <c r="U56" s="27"/>
      <c r="V56" s="28"/>
      <c r="W56" s="27"/>
      <c r="X56" s="28">
        <f>'12'!C12</f>
        <v>2.48</v>
      </c>
      <c r="Y56" s="39">
        <f>'12'!F12</f>
        <v>1.0380267327155484</v>
      </c>
      <c r="Z56" s="23">
        <f t="shared" si="0"/>
        <v>2.48</v>
      </c>
      <c r="AA56" s="24">
        <f t="shared" si="0"/>
        <v>1.0380267327155484</v>
      </c>
    </row>
    <row r="57" spans="1:27" x14ac:dyDescent="0.25">
      <c r="A57" s="25" t="s">
        <v>143</v>
      </c>
      <c r="B57" s="28"/>
      <c r="C57" s="27"/>
      <c r="D57" s="28"/>
      <c r="E57" s="27"/>
      <c r="F57" s="28"/>
      <c r="G57" s="27"/>
      <c r="H57" s="28"/>
      <c r="I57" s="27"/>
      <c r="J57" s="28"/>
      <c r="K57" s="27"/>
      <c r="L57" s="28"/>
      <c r="M57" s="27"/>
      <c r="N57" s="28"/>
      <c r="O57" s="27"/>
      <c r="P57" s="28"/>
      <c r="Q57" s="27"/>
      <c r="R57" s="28"/>
      <c r="S57" s="27"/>
      <c r="T57" s="28"/>
      <c r="U57" s="27"/>
      <c r="V57" s="28"/>
      <c r="W57" s="27"/>
      <c r="X57" s="28"/>
      <c r="Y57" s="27"/>
      <c r="Z57" s="23">
        <f t="shared" si="0"/>
        <v>0</v>
      </c>
      <c r="AA57" s="24">
        <f t="shared" si="0"/>
        <v>0</v>
      </c>
    </row>
    <row r="58" spans="1:27" x14ac:dyDescent="0.25">
      <c r="A58" s="25" t="s">
        <v>144</v>
      </c>
      <c r="B58" s="26"/>
      <c r="C58" s="27"/>
      <c r="D58" s="28"/>
      <c r="E58" s="27"/>
      <c r="F58" s="28"/>
      <c r="G58" s="27"/>
      <c r="H58" s="28"/>
      <c r="I58" s="27"/>
      <c r="J58" s="28"/>
      <c r="K58" s="27"/>
      <c r="L58" s="28"/>
      <c r="M58" s="27"/>
      <c r="N58" s="28"/>
      <c r="O58" s="27"/>
      <c r="P58" s="28"/>
      <c r="Q58" s="27"/>
      <c r="R58" s="28"/>
      <c r="S58" s="27"/>
      <c r="T58" s="28"/>
      <c r="U58" s="27"/>
      <c r="V58" s="28"/>
      <c r="W58" s="27"/>
      <c r="X58" s="28"/>
      <c r="Y58" s="27"/>
      <c r="Z58" s="23">
        <f t="shared" si="0"/>
        <v>0</v>
      </c>
      <c r="AA58" s="24">
        <f t="shared" si="0"/>
        <v>0</v>
      </c>
    </row>
    <row r="59" spans="1:27" x14ac:dyDescent="0.25">
      <c r="A59" s="25" t="s">
        <v>145</v>
      </c>
      <c r="B59" s="28"/>
      <c r="C59" s="27"/>
      <c r="D59" s="28"/>
      <c r="E59" s="27"/>
      <c r="F59" s="28"/>
      <c r="G59" s="27"/>
      <c r="H59" s="28"/>
      <c r="I59" s="27"/>
      <c r="J59" s="28"/>
      <c r="K59" s="27"/>
      <c r="L59" s="28"/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27"/>
      <c r="Z59" s="23">
        <f t="shared" si="0"/>
        <v>0</v>
      </c>
      <c r="AA59" s="24">
        <f t="shared" si="0"/>
        <v>0</v>
      </c>
    </row>
    <row r="60" spans="1:27" x14ac:dyDescent="0.25">
      <c r="A60" s="25" t="s">
        <v>146</v>
      </c>
      <c r="B60" s="26"/>
      <c r="C60" s="27"/>
      <c r="D60" s="28"/>
      <c r="E60" s="27"/>
      <c r="F60" s="28"/>
      <c r="G60" s="27"/>
      <c r="H60" s="28"/>
      <c r="I60" s="27"/>
      <c r="J60" s="28"/>
      <c r="K60" s="27"/>
      <c r="L60" s="28"/>
      <c r="M60" s="27"/>
      <c r="N60" s="28"/>
      <c r="O60" s="27"/>
      <c r="P60" s="28"/>
      <c r="Q60" s="27"/>
      <c r="R60" s="28"/>
      <c r="S60" s="27"/>
      <c r="T60" s="28"/>
      <c r="U60" s="27"/>
      <c r="V60" s="28"/>
      <c r="W60" s="27"/>
      <c r="X60" s="28"/>
      <c r="Y60" s="27"/>
      <c r="Z60" s="23">
        <f t="shared" si="0"/>
        <v>0</v>
      </c>
      <c r="AA60" s="24">
        <f t="shared" si="0"/>
        <v>0</v>
      </c>
    </row>
    <row r="61" spans="1:27" x14ac:dyDescent="0.25">
      <c r="A61" s="25" t="s">
        <v>147</v>
      </c>
      <c r="B61" s="26"/>
      <c r="C61" s="27"/>
      <c r="D61" s="28"/>
      <c r="E61" s="27"/>
      <c r="F61" s="28"/>
      <c r="G61" s="27"/>
      <c r="H61" s="28"/>
      <c r="I61" s="27"/>
      <c r="J61" s="28"/>
      <c r="K61" s="27"/>
      <c r="L61" s="28"/>
      <c r="M61" s="27"/>
      <c r="N61" s="28"/>
      <c r="O61" s="27"/>
      <c r="P61" s="28"/>
      <c r="Q61" s="27"/>
      <c r="R61" s="28"/>
      <c r="S61" s="27"/>
      <c r="T61" s="28"/>
      <c r="U61" s="27"/>
      <c r="V61" s="28"/>
      <c r="W61" s="27"/>
      <c r="X61" s="28"/>
      <c r="Y61" s="27"/>
      <c r="Z61" s="23">
        <f t="shared" si="0"/>
        <v>0</v>
      </c>
      <c r="AA61" s="24">
        <f t="shared" si="0"/>
        <v>0</v>
      </c>
    </row>
    <row r="62" spans="1:27" x14ac:dyDescent="0.25">
      <c r="A62" s="25" t="s">
        <v>148</v>
      </c>
      <c r="B62" s="28"/>
      <c r="C62" s="27"/>
      <c r="D62" s="28"/>
      <c r="E62" s="27"/>
      <c r="F62" s="28"/>
      <c r="G62" s="27"/>
      <c r="H62" s="28"/>
      <c r="I62" s="27"/>
      <c r="J62" s="28"/>
      <c r="K62" s="27"/>
      <c r="L62" s="28"/>
      <c r="M62" s="27"/>
      <c r="N62" s="28"/>
      <c r="O62" s="27"/>
      <c r="P62" s="28"/>
      <c r="Q62" s="27"/>
      <c r="R62" s="28"/>
      <c r="S62" s="27"/>
      <c r="T62" s="28"/>
      <c r="U62" s="27"/>
      <c r="V62" s="28"/>
      <c r="W62" s="27"/>
      <c r="X62" s="28"/>
      <c r="Y62" s="27"/>
      <c r="Z62" s="23">
        <f t="shared" si="0"/>
        <v>0</v>
      </c>
      <c r="AA62" s="24">
        <f t="shared" si="0"/>
        <v>0</v>
      </c>
    </row>
    <row r="63" spans="1:27" x14ac:dyDescent="0.25">
      <c r="A63" s="25" t="s">
        <v>149</v>
      </c>
      <c r="B63" s="28"/>
      <c r="C63" s="27"/>
      <c r="D63" s="28"/>
      <c r="E63" s="27"/>
      <c r="F63" s="28"/>
      <c r="G63" s="27"/>
      <c r="H63" s="28"/>
      <c r="I63" s="27"/>
      <c r="J63" s="28"/>
      <c r="K63" s="27"/>
      <c r="L63" s="28"/>
      <c r="M63" s="27"/>
      <c r="N63" s="28"/>
      <c r="O63" s="27"/>
      <c r="P63" s="28"/>
      <c r="Q63" s="27"/>
      <c r="R63" s="28"/>
      <c r="S63" s="27"/>
      <c r="T63" s="28"/>
      <c r="U63" s="27"/>
      <c r="V63" s="28"/>
      <c r="W63" s="27"/>
      <c r="X63" s="28"/>
      <c r="Y63" s="27"/>
      <c r="Z63" s="23">
        <f t="shared" si="0"/>
        <v>0</v>
      </c>
      <c r="AA63" s="24">
        <f t="shared" si="0"/>
        <v>0</v>
      </c>
    </row>
    <row r="64" spans="1:27" x14ac:dyDescent="0.25">
      <c r="A64" s="29" t="s">
        <v>150</v>
      </c>
      <c r="B64" s="28"/>
      <c r="C64" s="27"/>
      <c r="D64" s="28"/>
      <c r="E64" s="27"/>
      <c r="F64" s="28"/>
      <c r="G64" s="27"/>
      <c r="H64" s="28"/>
      <c r="I64" s="27"/>
      <c r="J64" s="28"/>
      <c r="K64" s="27"/>
      <c r="L64" s="28"/>
      <c r="M64" s="27"/>
      <c r="N64" s="28"/>
      <c r="O64" s="27"/>
      <c r="P64" s="28"/>
      <c r="Q64" s="27"/>
      <c r="R64" s="28"/>
      <c r="S64" s="27"/>
      <c r="T64" s="28"/>
      <c r="U64" s="27"/>
      <c r="V64" s="28"/>
      <c r="W64" s="27"/>
      <c r="X64" s="28"/>
      <c r="Y64" s="27"/>
      <c r="Z64" s="23">
        <f t="shared" si="0"/>
        <v>0</v>
      </c>
      <c r="AA64" s="24">
        <f t="shared" si="0"/>
        <v>0</v>
      </c>
    </row>
    <row r="65" spans="1:27" x14ac:dyDescent="0.25">
      <c r="A65" s="25" t="s">
        <v>151</v>
      </c>
      <c r="B65" s="28"/>
      <c r="C65" s="27"/>
      <c r="D65" s="28"/>
      <c r="E65" s="27"/>
      <c r="F65" s="28"/>
      <c r="G65" s="27"/>
      <c r="H65" s="28"/>
      <c r="I65" s="27"/>
      <c r="J65" s="28"/>
      <c r="K65" s="27"/>
      <c r="L65" s="28"/>
      <c r="M65" s="27"/>
      <c r="N65" s="28"/>
      <c r="O65" s="27"/>
      <c r="P65" s="28">
        <f>'8'!C7</f>
        <v>21.6</v>
      </c>
      <c r="Q65" s="39">
        <f>'8'!F7</f>
        <v>13.051956702747711</v>
      </c>
      <c r="R65" s="28"/>
      <c r="S65" s="27"/>
      <c r="T65" s="28"/>
      <c r="U65" s="27"/>
      <c r="V65" s="28"/>
      <c r="W65" s="27"/>
      <c r="X65" s="28"/>
      <c r="Y65" s="27"/>
      <c r="Z65" s="23">
        <f t="shared" si="0"/>
        <v>21.6</v>
      </c>
      <c r="AA65" s="24">
        <f t="shared" si="0"/>
        <v>13.051956702747711</v>
      </c>
    </row>
    <row r="66" spans="1:27" x14ac:dyDescent="0.25">
      <c r="A66" s="25" t="s">
        <v>152</v>
      </c>
      <c r="B66" s="26"/>
      <c r="C66" s="27"/>
      <c r="D66" s="28"/>
      <c r="E66" s="27"/>
      <c r="F66" s="28"/>
      <c r="G66" s="27"/>
      <c r="H66" s="28"/>
      <c r="I66" s="27"/>
      <c r="J66" s="28"/>
      <c r="K66" s="27"/>
      <c r="L66" s="28">
        <f>'6'!C9</f>
        <v>25.54</v>
      </c>
      <c r="M66" s="39">
        <f>'6'!F9</f>
        <v>13.020860338198689</v>
      </c>
      <c r="N66" s="28">
        <f>'7'!C4</f>
        <v>17.96</v>
      </c>
      <c r="O66" s="39">
        <f>'7'!F4</f>
        <v>12.271299005766894</v>
      </c>
      <c r="P66" s="28">
        <f>'8'!C8</f>
        <v>7.4</v>
      </c>
      <c r="Q66" s="39">
        <f>'8'!F8</f>
        <v>4.4715036852006049</v>
      </c>
      <c r="R66" s="28"/>
      <c r="S66" s="27"/>
      <c r="T66" s="28"/>
      <c r="U66" s="27"/>
      <c r="V66" s="28"/>
      <c r="W66" s="27"/>
      <c r="X66" s="28"/>
      <c r="Y66" s="27"/>
      <c r="Z66" s="23">
        <f t="shared" si="0"/>
        <v>50.9</v>
      </c>
      <c r="AA66" s="24">
        <f t="shared" si="0"/>
        <v>29.763663029166189</v>
      </c>
    </row>
    <row r="67" spans="1:27" x14ac:dyDescent="0.25">
      <c r="A67" s="25" t="s">
        <v>153</v>
      </c>
      <c r="B67" s="28"/>
      <c r="C67" s="27"/>
      <c r="D67" s="28"/>
      <c r="E67" s="27"/>
      <c r="F67" s="28"/>
      <c r="G67" s="27"/>
      <c r="H67" s="28"/>
      <c r="I67" s="27"/>
      <c r="J67" s="28"/>
      <c r="K67" s="27"/>
      <c r="L67" s="28"/>
      <c r="M67" s="27"/>
      <c r="N67" s="28"/>
      <c r="O67" s="27"/>
      <c r="P67" s="28">
        <f>'8'!C9</f>
        <v>8.06</v>
      </c>
      <c r="Q67" s="39">
        <f>'8'!F9</f>
        <v>4.8703134733401185</v>
      </c>
      <c r="R67" s="28"/>
      <c r="S67" s="27"/>
      <c r="T67" s="28">
        <f>'10'!C6</f>
        <v>36.6</v>
      </c>
      <c r="U67" s="39">
        <f>'10'!F6</f>
        <v>20.163972294494062</v>
      </c>
      <c r="V67" s="28">
        <f>'11'!C9</f>
        <v>115.74</v>
      </c>
      <c r="W67" s="39">
        <f>'11'!F9</f>
        <v>66.557214446204298</v>
      </c>
      <c r="X67" s="28">
        <f>'12'!C13</f>
        <v>111.26</v>
      </c>
      <c r="Y67" s="39">
        <f>'12'!F13</f>
        <v>46.568892855617712</v>
      </c>
      <c r="Z67" s="23">
        <f t="shared" si="0"/>
        <v>271.66000000000003</v>
      </c>
      <c r="AA67" s="24">
        <f t="shared" si="0"/>
        <v>138.16039306965618</v>
      </c>
    </row>
    <row r="68" spans="1:27" x14ac:dyDescent="0.25">
      <c r="A68" s="25" t="s">
        <v>154</v>
      </c>
      <c r="B68" s="28"/>
      <c r="C68" s="27"/>
      <c r="D68" s="28"/>
      <c r="E68" s="27"/>
      <c r="F68" s="28"/>
      <c r="G68" s="27"/>
      <c r="H68" s="28"/>
      <c r="I68" s="27"/>
      <c r="J68" s="28"/>
      <c r="K68" s="27"/>
      <c r="L68" s="28"/>
      <c r="M68" s="27"/>
      <c r="N68" s="28"/>
      <c r="O68" s="27"/>
      <c r="P68" s="28"/>
      <c r="Q68" s="27"/>
      <c r="R68" s="28"/>
      <c r="S68" s="27"/>
      <c r="T68" s="28"/>
      <c r="U68" s="27"/>
      <c r="V68" s="28"/>
      <c r="W68" s="27"/>
      <c r="X68" s="28"/>
      <c r="Y68" s="27"/>
      <c r="Z68" s="23">
        <f t="shared" si="0"/>
        <v>0</v>
      </c>
      <c r="AA68" s="24">
        <f t="shared" si="0"/>
        <v>0</v>
      </c>
    </row>
    <row r="69" spans="1:27" x14ac:dyDescent="0.25">
      <c r="A69" s="25" t="s">
        <v>155</v>
      </c>
      <c r="B69" s="26"/>
      <c r="C69" s="27"/>
      <c r="D69" s="28"/>
      <c r="E69" s="27"/>
      <c r="F69" s="28"/>
      <c r="G69" s="27"/>
      <c r="H69" s="28"/>
      <c r="I69" s="27"/>
      <c r="J69" s="28"/>
      <c r="K69" s="27"/>
      <c r="L69" s="28"/>
      <c r="M69" s="27"/>
      <c r="N69" s="28"/>
      <c r="O69" s="27"/>
      <c r="P69" s="28"/>
      <c r="Q69" s="27"/>
      <c r="R69" s="28"/>
      <c r="S69" s="27"/>
      <c r="T69" s="28"/>
      <c r="U69" s="27"/>
      <c r="V69" s="28"/>
      <c r="W69" s="27"/>
      <c r="X69" s="28"/>
      <c r="Y69" s="27"/>
      <c r="Z69" s="23">
        <f t="shared" si="0"/>
        <v>0</v>
      </c>
      <c r="AA69" s="24">
        <f t="shared" si="0"/>
        <v>0</v>
      </c>
    </row>
    <row r="70" spans="1:27" ht="15.75" thickBot="1" x14ac:dyDescent="0.3">
      <c r="A70" s="31" t="s">
        <v>156</v>
      </c>
      <c r="B70" s="32"/>
      <c r="C70" s="33"/>
      <c r="D70" s="32"/>
      <c r="E70" s="33"/>
      <c r="F70" s="32"/>
      <c r="G70" s="33"/>
      <c r="H70" s="32"/>
      <c r="I70" s="33"/>
      <c r="J70" s="32"/>
      <c r="K70" s="33"/>
      <c r="L70" s="32"/>
      <c r="M70" s="33"/>
      <c r="N70" s="32"/>
      <c r="O70" s="33"/>
      <c r="P70" s="32"/>
      <c r="Q70" s="33"/>
      <c r="R70" s="32"/>
      <c r="S70" s="33"/>
      <c r="T70" s="32"/>
      <c r="U70" s="33"/>
      <c r="V70" s="32"/>
      <c r="W70" s="33"/>
      <c r="X70" s="32"/>
      <c r="Y70" s="33"/>
      <c r="Z70" s="32">
        <f t="shared" ref="Z70:AA70" si="1">SUM(B70,D70,F70,H70,J70,L70,N70,P70,R70,T70,V70,X70)</f>
        <v>0</v>
      </c>
      <c r="AA70" s="33">
        <f t="shared" si="1"/>
        <v>0</v>
      </c>
    </row>
    <row r="71" spans="1:27" ht="15.75" thickBot="1" x14ac:dyDescent="0.3">
      <c r="B71" s="42">
        <f t="shared" ref="B71:K71" si="2">SUM(B5:B70)</f>
        <v>2605.9500000000003</v>
      </c>
      <c r="C71" s="42">
        <f t="shared" si="2"/>
        <v>1695.1799999999998</v>
      </c>
      <c r="D71" s="42">
        <f t="shared" si="2"/>
        <v>1535.3</v>
      </c>
      <c r="E71" s="42">
        <f t="shared" si="2"/>
        <v>1049.94</v>
      </c>
      <c r="F71" s="42">
        <f t="shared" si="2"/>
        <v>1448.84</v>
      </c>
      <c r="G71" s="42">
        <f t="shared" si="2"/>
        <v>852.56</v>
      </c>
      <c r="H71" s="42">
        <f t="shared" si="2"/>
        <v>1410.1899999999998</v>
      </c>
      <c r="I71" s="42">
        <f t="shared" si="2"/>
        <v>832.03</v>
      </c>
      <c r="J71" s="42">
        <f t="shared" si="2"/>
        <v>1458.0999999999997</v>
      </c>
      <c r="K71" s="42">
        <f t="shared" si="2"/>
        <v>829.63</v>
      </c>
      <c r="L71" s="42">
        <f t="shared" ref="L71:U71" si="3">SUM(L5:L70)</f>
        <v>855.70999999999992</v>
      </c>
      <c r="M71" s="42">
        <f t="shared" si="3"/>
        <v>436.26000000000005</v>
      </c>
      <c r="N71" s="42">
        <f t="shared" si="3"/>
        <v>1168.74</v>
      </c>
      <c r="O71" s="42">
        <f t="shared" si="3"/>
        <v>798.55</v>
      </c>
      <c r="P71" s="42">
        <f t="shared" si="3"/>
        <v>1297.08</v>
      </c>
      <c r="Q71" s="42">
        <f t="shared" si="3"/>
        <v>783.77</v>
      </c>
      <c r="R71" s="42">
        <f t="shared" si="3"/>
        <v>1592.4599999999998</v>
      </c>
      <c r="S71" s="42">
        <f t="shared" si="3"/>
        <v>850.3</v>
      </c>
      <c r="T71" s="42">
        <f t="shared" si="3"/>
        <v>2275.3599999999997</v>
      </c>
      <c r="U71" s="42">
        <f t="shared" si="3"/>
        <v>1253.56</v>
      </c>
      <c r="V71" s="42">
        <f>SUM(V5:V70)</f>
        <v>2171.9199999999996</v>
      </c>
      <c r="W71" s="42">
        <f>SUM(W5:W70)</f>
        <v>1248.9800000000005</v>
      </c>
      <c r="X71" s="42">
        <f t="shared" ref="X71:Y71" si="4">SUM(X5:X70)</f>
        <v>2341.7000000000003</v>
      </c>
      <c r="Y71" s="42">
        <f t="shared" si="4"/>
        <v>980.14</v>
      </c>
      <c r="Z71" s="42">
        <f>SUM(Z5:Z70)</f>
        <v>20161.349999999999</v>
      </c>
      <c r="AA71" s="42">
        <f>SUM(AA5:AA70)</f>
        <v>11610.900000000007</v>
      </c>
    </row>
  </sheetData>
  <mergeCells count="13">
    <mergeCell ref="Z3:AA3"/>
    <mergeCell ref="N3:O3"/>
    <mergeCell ref="P3:Q3"/>
    <mergeCell ref="R3:S3"/>
    <mergeCell ref="T3:U3"/>
    <mergeCell ref="V3:W3"/>
    <mergeCell ref="X3:Y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8" scale="6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0DF6-3ACB-4DA0-B9CD-986701135FEB}">
  <sheetPr>
    <pageSetUpPr fitToPage="1"/>
  </sheetPr>
  <dimension ref="A1:AA71"/>
  <sheetViews>
    <sheetView workbookViewId="0">
      <pane xSplit="1" ySplit="4" topLeftCell="K40" activePane="bottomRight" state="frozen"/>
      <selection pane="topRight" activeCell="B1" sqref="B1"/>
      <selection pane="bottomLeft" activeCell="A5" sqref="A5"/>
      <selection pane="bottomRight" activeCell="Z5" sqref="Z5:AA70"/>
    </sheetView>
  </sheetViews>
  <sheetFormatPr defaultRowHeight="15" x14ac:dyDescent="0.25"/>
  <cols>
    <col min="1" max="1" width="39.140625" style="18" bestFit="1" customWidth="1"/>
    <col min="2" max="2" width="9.140625" style="18" customWidth="1"/>
    <col min="3" max="3" width="10.28515625" style="18" customWidth="1"/>
    <col min="4" max="4" width="9.140625" style="18" customWidth="1"/>
    <col min="5" max="5" width="13.7109375" style="18" customWidth="1"/>
    <col min="6" max="6" width="9.140625" style="18" customWidth="1"/>
    <col min="7" max="7" width="13.7109375" style="18" customWidth="1"/>
    <col min="8" max="8" width="9.140625" style="18" customWidth="1"/>
    <col min="9" max="9" width="10.42578125" style="18" customWidth="1"/>
    <col min="10" max="10" width="9.140625" style="18" customWidth="1"/>
    <col min="11" max="11" width="10.42578125" style="18" customWidth="1"/>
    <col min="12" max="12" width="9.140625" style="18" customWidth="1"/>
    <col min="13" max="13" width="13.7109375" style="18" customWidth="1"/>
    <col min="14" max="14" width="9.140625" style="18" customWidth="1"/>
    <col min="15" max="15" width="13.7109375" style="18" customWidth="1"/>
    <col min="16" max="16" width="9.140625" style="18" customWidth="1"/>
    <col min="17" max="17" width="13.7109375" style="18" customWidth="1"/>
    <col min="18" max="18" width="9.140625" style="18" customWidth="1"/>
    <col min="19" max="19" width="13.7109375" style="18" customWidth="1"/>
    <col min="20" max="20" width="9.140625" style="18" customWidth="1"/>
    <col min="21" max="21" width="10.42578125" style="18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0.42578125" style="18" bestFit="1" customWidth="1"/>
    <col min="28" max="16384" width="9.140625" style="18"/>
  </cols>
  <sheetData>
    <row r="1" spans="1:27" x14ac:dyDescent="0.25">
      <c r="A1" s="17"/>
    </row>
    <row r="2" spans="1:27" ht="15.75" thickBot="1" x14ac:dyDescent="0.3"/>
    <row r="3" spans="1:27" ht="15.75" thickBot="1" x14ac:dyDescent="0.3">
      <c r="B3" s="62" t="s">
        <v>77</v>
      </c>
      <c r="C3" s="62"/>
      <c r="D3" s="62" t="s">
        <v>78</v>
      </c>
      <c r="E3" s="62"/>
      <c r="F3" s="62" t="s">
        <v>79</v>
      </c>
      <c r="G3" s="62"/>
      <c r="H3" s="62" t="s">
        <v>80</v>
      </c>
      <c r="I3" s="62"/>
      <c r="J3" s="62" t="s">
        <v>81</v>
      </c>
      <c r="K3" s="62"/>
      <c r="L3" s="62" t="s">
        <v>82</v>
      </c>
      <c r="M3" s="62"/>
      <c r="N3" s="62" t="s">
        <v>83</v>
      </c>
      <c r="O3" s="62"/>
      <c r="P3" s="62" t="s">
        <v>84</v>
      </c>
      <c r="Q3" s="62"/>
      <c r="R3" s="62" t="s">
        <v>85</v>
      </c>
      <c r="S3" s="62"/>
      <c r="T3" s="62" t="s">
        <v>86</v>
      </c>
      <c r="U3" s="62"/>
      <c r="V3" s="62" t="s">
        <v>87</v>
      </c>
      <c r="W3" s="62"/>
      <c r="X3" s="62" t="s">
        <v>88</v>
      </c>
      <c r="Y3" s="62"/>
      <c r="Z3" s="63" t="s">
        <v>89</v>
      </c>
      <c r="AA3" s="63"/>
    </row>
    <row r="4" spans="1:27" ht="15.75" thickBot="1" x14ac:dyDescent="0.3">
      <c r="B4" s="19" t="s">
        <v>1</v>
      </c>
      <c r="C4" s="19" t="s">
        <v>90</v>
      </c>
      <c r="D4" s="19" t="s">
        <v>1</v>
      </c>
      <c r="E4" s="19" t="s">
        <v>90</v>
      </c>
      <c r="F4" s="19" t="s">
        <v>1</v>
      </c>
      <c r="G4" s="19" t="s">
        <v>90</v>
      </c>
      <c r="H4" s="19" t="s">
        <v>1</v>
      </c>
      <c r="I4" s="19" t="s">
        <v>90</v>
      </c>
      <c r="J4" s="19" t="s">
        <v>1</v>
      </c>
      <c r="K4" s="19" t="s">
        <v>90</v>
      </c>
      <c r="L4" s="19" t="s">
        <v>1</v>
      </c>
      <c r="M4" s="19" t="s">
        <v>90</v>
      </c>
      <c r="N4" s="19" t="s">
        <v>1</v>
      </c>
      <c r="O4" s="19" t="s">
        <v>90</v>
      </c>
      <c r="P4" s="19" t="s">
        <v>1</v>
      </c>
      <c r="Q4" s="19" t="s">
        <v>90</v>
      </c>
      <c r="R4" s="19" t="s">
        <v>1</v>
      </c>
      <c r="S4" s="19" t="s">
        <v>90</v>
      </c>
      <c r="T4" s="19" t="s">
        <v>1</v>
      </c>
      <c r="U4" s="19" t="s">
        <v>90</v>
      </c>
      <c r="V4" s="19" t="s">
        <v>1</v>
      </c>
      <c r="W4" s="19" t="s">
        <v>90</v>
      </c>
      <c r="X4" s="19" t="s">
        <v>1</v>
      </c>
      <c r="Y4" s="19" t="s">
        <v>90</v>
      </c>
      <c r="Z4" s="19" t="s">
        <v>1</v>
      </c>
      <c r="AA4" s="19" t="s">
        <v>90</v>
      </c>
    </row>
    <row r="5" spans="1:27" x14ac:dyDescent="0.25">
      <c r="A5" s="20" t="s">
        <v>91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3">
        <f>SUM(B5,D5,F5,H5,J5,L5,N5,P5,R5,T5,V5,X5)</f>
        <v>0</v>
      </c>
      <c r="AA5" s="24">
        <f>SUM(C5,E5,G5,I5,K5,M5,O5,Q5,S5,U5,W5,Y5)</f>
        <v>0</v>
      </c>
    </row>
    <row r="6" spans="1:27" x14ac:dyDescent="0.25">
      <c r="A6" s="25" t="s">
        <v>92</v>
      </c>
      <c r="B6" s="26">
        <v>288.92</v>
      </c>
      <c r="C6" s="27">
        <v>142.98797819999999</v>
      </c>
      <c r="D6" s="28">
        <f>'2'!C6</f>
        <v>249.25</v>
      </c>
      <c r="E6" s="39">
        <f>'2'!F6</f>
        <v>122.52727283458063</v>
      </c>
      <c r="F6" s="28">
        <f>'3'!C6</f>
        <v>275.3</v>
      </c>
      <c r="G6" s="44">
        <f>'3'!F6</f>
        <v>146.92241281594494</v>
      </c>
      <c r="H6" s="28">
        <f>'4'!C6</f>
        <v>249.77</v>
      </c>
      <c r="I6" s="27">
        <f>'4'!F6</f>
        <v>127.33471124432286</v>
      </c>
      <c r="J6" s="28">
        <f>'5'!C6</f>
        <v>298.93999999999988</v>
      </c>
      <c r="K6" s="27">
        <f>'5'!F6</f>
        <v>146.84619679123918</v>
      </c>
      <c r="L6" s="28">
        <f>'6'!C12</f>
        <v>150.15</v>
      </c>
      <c r="M6" s="39">
        <f>'6'!F12</f>
        <v>64.251120043280167</v>
      </c>
      <c r="N6" s="28">
        <f>'7'!C7</f>
        <v>277.3</v>
      </c>
      <c r="O6" s="39">
        <f>'7'!F7</f>
        <v>228.05742226215668</v>
      </c>
      <c r="P6" s="28">
        <f>'8'!C12</f>
        <v>158.97999999999999</v>
      </c>
      <c r="Q6" s="39">
        <f>'8'!F12</f>
        <v>112.19858870289688</v>
      </c>
      <c r="R6" s="28">
        <f>'9'!C9</f>
        <v>276.26999999999987</v>
      </c>
      <c r="S6" s="39">
        <f>'9'!F9</f>
        <v>147.70773421420847</v>
      </c>
      <c r="T6" s="28"/>
      <c r="U6" s="27"/>
      <c r="V6" s="28">
        <f>'11'!C12</f>
        <v>300.71100000000001</v>
      </c>
      <c r="W6" s="39">
        <f>'11'!F12</f>
        <v>142.89690225420185</v>
      </c>
      <c r="X6" s="28">
        <f>'12'!C16</f>
        <v>315.31</v>
      </c>
      <c r="Y6" s="39">
        <f>'12'!F16</f>
        <v>164.87362812721693</v>
      </c>
      <c r="Z6" s="23">
        <f t="shared" ref="Z6:AA69" si="0">SUM(B6,D6,F6,H6,J6,L6,N6,P6,R6,T6,V6,X6)</f>
        <v>2840.9009999999994</v>
      </c>
      <c r="AA6" s="24">
        <f t="shared" si="0"/>
        <v>1546.6039674900487</v>
      </c>
    </row>
    <row r="7" spans="1:27" x14ac:dyDescent="0.25">
      <c r="A7" s="25" t="s">
        <v>93</v>
      </c>
      <c r="B7" s="26">
        <v>319.27999999999997</v>
      </c>
      <c r="C7" s="27">
        <v>158.01329670000001</v>
      </c>
      <c r="D7" s="28">
        <f>'2'!C5</f>
        <v>266.93</v>
      </c>
      <c r="E7" s="39">
        <f>'2'!F5</f>
        <v>131.21847517646785</v>
      </c>
      <c r="F7" s="28">
        <f>'3'!C5</f>
        <v>291.18</v>
      </c>
      <c r="G7" s="44">
        <f>'3'!F5</f>
        <v>155.39726902922936</v>
      </c>
      <c r="H7" s="28">
        <f>'4'!C5</f>
        <v>278.66999999999996</v>
      </c>
      <c r="I7" s="27">
        <f>'4'!F5</f>
        <v>142.06815863576671</v>
      </c>
      <c r="J7" s="28">
        <f>'5'!C5</f>
        <v>335.2</v>
      </c>
      <c r="K7" s="27">
        <f>'5'!F5</f>
        <v>164.65794194294304</v>
      </c>
      <c r="L7" s="28">
        <f>'6'!C11</f>
        <v>188.05</v>
      </c>
      <c r="M7" s="39">
        <f>'6'!F11</f>
        <v>80.469018475783116</v>
      </c>
      <c r="N7" s="28">
        <f>'7'!C6</f>
        <v>364.13</v>
      </c>
      <c r="O7" s="39">
        <f>'7'!F6</f>
        <v>299.46826241730656</v>
      </c>
      <c r="P7" s="28">
        <f>'8'!C11</f>
        <v>186.05</v>
      </c>
      <c r="Q7" s="39">
        <f>'8'!F11</f>
        <v>131.30297791026524</v>
      </c>
      <c r="R7" s="28">
        <f>'9'!C8</f>
        <v>346.94999999999982</v>
      </c>
      <c r="S7" s="39">
        <f>'9'!F8</f>
        <v>185.4967907685222</v>
      </c>
      <c r="T7" s="28"/>
      <c r="U7" s="27"/>
      <c r="V7" s="28">
        <f>'11'!C11</f>
        <v>323.55599999999998</v>
      </c>
      <c r="W7" s="39">
        <f>'11'!F11</f>
        <v>153.7527729473166</v>
      </c>
      <c r="X7" s="28">
        <f>'12'!C15</f>
        <v>356.85</v>
      </c>
      <c r="Y7" s="39">
        <f>'12'!F15</f>
        <v>186.59463447780715</v>
      </c>
      <c r="Z7" s="23">
        <f t="shared" si="0"/>
        <v>3256.846</v>
      </c>
      <c r="AA7" s="24">
        <f t="shared" si="0"/>
        <v>1788.439598481408</v>
      </c>
    </row>
    <row r="8" spans="1:27" x14ac:dyDescent="0.25">
      <c r="A8" s="25" t="s">
        <v>94</v>
      </c>
      <c r="B8" s="28"/>
      <c r="C8" s="27"/>
      <c r="D8" s="28"/>
      <c r="E8" s="27"/>
      <c r="F8" s="28"/>
      <c r="G8" s="27"/>
      <c r="H8" s="28"/>
      <c r="I8" s="27"/>
      <c r="J8" s="28"/>
      <c r="K8" s="27"/>
      <c r="L8" s="28"/>
      <c r="M8" s="27"/>
      <c r="N8" s="28"/>
      <c r="O8" s="27"/>
      <c r="P8" s="28"/>
      <c r="Q8" s="27"/>
      <c r="R8" s="28"/>
      <c r="S8" s="27"/>
      <c r="T8" s="28"/>
      <c r="U8" s="27"/>
      <c r="V8" s="28"/>
      <c r="W8" s="27"/>
      <c r="X8" s="28"/>
      <c r="Y8" s="27"/>
      <c r="Z8" s="23">
        <f t="shared" si="0"/>
        <v>0</v>
      </c>
      <c r="AA8" s="24">
        <f t="shared" si="0"/>
        <v>0</v>
      </c>
    </row>
    <row r="9" spans="1:27" x14ac:dyDescent="0.25">
      <c r="A9" s="29" t="s">
        <v>95</v>
      </c>
      <c r="B9" s="28"/>
      <c r="C9" s="27"/>
      <c r="D9" s="28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3">
        <f t="shared" si="0"/>
        <v>0</v>
      </c>
      <c r="AA9" s="24">
        <f t="shared" si="0"/>
        <v>0</v>
      </c>
    </row>
    <row r="10" spans="1:27" x14ac:dyDescent="0.25">
      <c r="A10" s="25" t="s">
        <v>96</v>
      </c>
      <c r="B10" s="28"/>
      <c r="C10" s="27"/>
      <c r="D10" s="28"/>
      <c r="E10" s="27"/>
      <c r="F10" s="28"/>
      <c r="G10" s="27"/>
      <c r="H10" s="28"/>
      <c r="I10" s="27"/>
      <c r="J10" s="28">
        <f>'5'!C7</f>
        <v>234.9</v>
      </c>
      <c r="K10" s="27">
        <f>'5'!F7</f>
        <v>115.38827733412089</v>
      </c>
      <c r="L10" s="28"/>
      <c r="M10" s="27"/>
      <c r="N10" s="28"/>
      <c r="O10" s="27"/>
      <c r="P10" s="28"/>
      <c r="Q10" s="27"/>
      <c r="R10" s="28"/>
      <c r="S10" s="27"/>
      <c r="T10" s="28"/>
      <c r="U10" s="27"/>
      <c r="V10" s="28"/>
      <c r="W10" s="27"/>
      <c r="X10" s="28"/>
      <c r="Y10" s="27"/>
      <c r="Z10" s="23">
        <f t="shared" si="0"/>
        <v>234.9</v>
      </c>
      <c r="AA10" s="24">
        <f t="shared" si="0"/>
        <v>115.38827733412089</v>
      </c>
    </row>
    <row r="11" spans="1:27" x14ac:dyDescent="0.25">
      <c r="A11" s="25" t="s">
        <v>97</v>
      </c>
      <c r="B11" s="28"/>
      <c r="C11" s="27"/>
      <c r="D11" s="28"/>
      <c r="E11" s="27"/>
      <c r="F11" s="28"/>
      <c r="G11" s="27"/>
      <c r="H11" s="28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27"/>
      <c r="X11" s="28"/>
      <c r="Y11" s="27"/>
      <c r="Z11" s="23">
        <f t="shared" si="0"/>
        <v>0</v>
      </c>
      <c r="AA11" s="24">
        <f t="shared" si="0"/>
        <v>0</v>
      </c>
    </row>
    <row r="12" spans="1:27" x14ac:dyDescent="0.25">
      <c r="A12" s="25" t="s">
        <v>98</v>
      </c>
      <c r="B12" s="28"/>
      <c r="C12" s="27"/>
      <c r="D12" s="28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7"/>
      <c r="V12" s="28"/>
      <c r="W12" s="27"/>
      <c r="X12" s="28"/>
      <c r="Y12" s="27"/>
      <c r="Z12" s="23">
        <f t="shared" si="0"/>
        <v>0</v>
      </c>
      <c r="AA12" s="24">
        <f t="shared" si="0"/>
        <v>0</v>
      </c>
    </row>
    <row r="13" spans="1:27" x14ac:dyDescent="0.25">
      <c r="A13" s="25" t="s">
        <v>99</v>
      </c>
      <c r="B13" s="26">
        <v>156.65</v>
      </c>
      <c r="C13" s="27">
        <v>77.526882119999996</v>
      </c>
      <c r="D13" s="28">
        <f>'2'!C7</f>
        <v>134.19999999999999</v>
      </c>
      <c r="E13" s="39">
        <f>'2'!F7</f>
        <v>65.970551712741099</v>
      </c>
      <c r="F13" s="28">
        <f>'3'!C7</f>
        <v>140.55000000000001</v>
      </c>
      <c r="G13" s="44">
        <f>'3'!F7</f>
        <v>75.008881661028198</v>
      </c>
      <c r="H13" s="28">
        <f>'4'!C7</f>
        <v>125.07999999999996</v>
      </c>
      <c r="I13" s="27">
        <f>'4'!F7</f>
        <v>63.766768156463542</v>
      </c>
      <c r="J13" s="28">
        <f>'5'!C8</f>
        <v>140.12</v>
      </c>
      <c r="K13" s="27">
        <f>'5'!F8</f>
        <v>68.830163559203996</v>
      </c>
      <c r="L13" s="28">
        <f>'6'!C13</f>
        <v>59.67</v>
      </c>
      <c r="M13" s="39">
        <f>'6'!F13</f>
        <v>25.533561991225625</v>
      </c>
      <c r="N13" s="28">
        <f>'7'!C8</f>
        <v>117.51</v>
      </c>
      <c r="O13" s="39">
        <f>'7'!F8</f>
        <v>96.642725171388506</v>
      </c>
      <c r="P13" s="28">
        <f>'8'!C13</f>
        <v>84.68</v>
      </c>
      <c r="Q13" s="39">
        <f>'8'!F13</f>
        <v>59.762086371627312</v>
      </c>
      <c r="R13" s="28">
        <f>'9'!C10</f>
        <v>145.20000000000002</v>
      </c>
      <c r="S13" s="39">
        <f>'9'!F10</f>
        <v>77.631168812766802</v>
      </c>
      <c r="T13" s="28"/>
      <c r="U13" s="27"/>
      <c r="V13" s="28">
        <f>'11'!C13</f>
        <v>170.01</v>
      </c>
      <c r="W13" s="39">
        <f>'11'!F13</f>
        <v>80.78820645815037</v>
      </c>
      <c r="X13" s="28">
        <f>'12'!C17</f>
        <v>155.07</v>
      </c>
      <c r="Y13" s="39">
        <f>'12'!F17</f>
        <v>81.085133721377474</v>
      </c>
      <c r="Z13" s="23">
        <f t="shared" si="0"/>
        <v>1428.74</v>
      </c>
      <c r="AA13" s="24">
        <f t="shared" si="0"/>
        <v>772.54612973597284</v>
      </c>
    </row>
    <row r="14" spans="1:27" x14ac:dyDescent="0.25">
      <c r="A14" s="25" t="s">
        <v>100</v>
      </c>
      <c r="B14" s="26">
        <v>389.86</v>
      </c>
      <c r="C14" s="27">
        <v>192.9436978</v>
      </c>
      <c r="D14" s="28">
        <f>'2'!C8</f>
        <v>341.84</v>
      </c>
      <c r="E14" s="39">
        <f>'2'!F8</f>
        <v>168.04302084562903</v>
      </c>
      <c r="F14" s="28">
        <f>'3'!C8</f>
        <v>396.96</v>
      </c>
      <c r="G14" s="44">
        <f>'3'!F8</f>
        <v>211.85005808724117</v>
      </c>
      <c r="H14" s="28">
        <f>'4'!C8</f>
        <v>370.27</v>
      </c>
      <c r="I14" s="27">
        <f>'4'!F8</f>
        <v>188.76655936435691</v>
      </c>
      <c r="J14" s="28">
        <f>'5'!C9</f>
        <v>407.99999999999994</v>
      </c>
      <c r="K14" s="27">
        <f>'5'!F9</f>
        <v>200.41897467995449</v>
      </c>
      <c r="L14" s="28">
        <f>'6'!C14</f>
        <v>288.31</v>
      </c>
      <c r="M14" s="39">
        <f>'6'!F14</f>
        <v>123.37156456662075</v>
      </c>
      <c r="N14" s="28">
        <f>'7'!C9</f>
        <v>431.17</v>
      </c>
      <c r="O14" s="39">
        <f>'7'!F9</f>
        <v>354.60338534718392</v>
      </c>
      <c r="P14" s="28">
        <f>'8'!C14</f>
        <v>218.73</v>
      </c>
      <c r="Q14" s="39">
        <f>'8'!F14</f>
        <v>154.3665700527402</v>
      </c>
      <c r="R14" s="28">
        <f>'9'!C11</f>
        <v>417.2299999999999</v>
      </c>
      <c r="S14" s="39">
        <f>'9'!F11</f>
        <v>223.07198735365481</v>
      </c>
      <c r="T14" s="28"/>
      <c r="U14" s="27"/>
      <c r="V14" s="28">
        <f>'11'!C14</f>
        <v>448.52600000000001</v>
      </c>
      <c r="W14" s="39">
        <f>'11'!F14</f>
        <v>213.1381159334648</v>
      </c>
      <c r="X14" s="28">
        <f>'12'!C18</f>
        <v>456.72</v>
      </c>
      <c r="Y14" s="39">
        <f>'12'!F18</f>
        <v>238.81603323162133</v>
      </c>
      <c r="Z14" s="23">
        <f t="shared" si="0"/>
        <v>4167.616</v>
      </c>
      <c r="AA14" s="24">
        <f t="shared" si="0"/>
        <v>2269.3899672624675</v>
      </c>
    </row>
    <row r="15" spans="1:27" x14ac:dyDescent="0.25">
      <c r="A15" s="25" t="s">
        <v>101</v>
      </c>
      <c r="B15" s="28"/>
      <c r="C15" s="27"/>
      <c r="D15" s="28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7"/>
      <c r="V15" s="28"/>
      <c r="W15" s="27"/>
      <c r="X15" s="28"/>
      <c r="Y15" s="27"/>
      <c r="Z15" s="23">
        <f t="shared" si="0"/>
        <v>0</v>
      </c>
      <c r="AA15" s="24">
        <f t="shared" si="0"/>
        <v>0</v>
      </c>
    </row>
    <row r="16" spans="1:27" x14ac:dyDescent="0.25">
      <c r="A16" s="25" t="s">
        <v>102</v>
      </c>
      <c r="B16" s="28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8"/>
      <c r="S16" s="27"/>
      <c r="T16" s="28"/>
      <c r="U16" s="27"/>
      <c r="V16" s="28"/>
      <c r="W16" s="27"/>
      <c r="X16" s="28"/>
      <c r="Y16" s="27"/>
      <c r="Z16" s="23">
        <f t="shared" si="0"/>
        <v>0</v>
      </c>
      <c r="AA16" s="24">
        <f t="shared" si="0"/>
        <v>0</v>
      </c>
    </row>
    <row r="17" spans="1:27" x14ac:dyDescent="0.25">
      <c r="A17" s="25" t="s">
        <v>103</v>
      </c>
      <c r="B17" s="26">
        <v>282.47000000000003</v>
      </c>
      <c r="C17" s="27">
        <v>139.7958404</v>
      </c>
      <c r="D17" s="28">
        <f>'2'!C9</f>
        <v>249.11</v>
      </c>
      <c r="E17" s="39">
        <f>'2'!F9</f>
        <v>122.45845109657927</v>
      </c>
      <c r="F17" s="28">
        <f>'3'!C9</f>
        <v>275.39999999999998</v>
      </c>
      <c r="G17" s="44">
        <f>'3'!F9</f>
        <v>146.97578092811924</v>
      </c>
      <c r="H17" s="28">
        <f>'4'!C9</f>
        <v>285.59999999999997</v>
      </c>
      <c r="I17" s="27">
        <f>'4'!F9</f>
        <v>145.60112716250393</v>
      </c>
      <c r="J17" s="28">
        <f>'5'!C10</f>
        <v>337.20999999999981</v>
      </c>
      <c r="K17" s="27">
        <f>'5'!F10</f>
        <v>165.64530012702801</v>
      </c>
      <c r="L17" s="28">
        <f>'6'!C15</f>
        <v>201.78</v>
      </c>
      <c r="M17" s="39">
        <f>'6'!F15</f>
        <v>86.344262419800671</v>
      </c>
      <c r="N17" s="28">
        <f>'7'!C10</f>
        <v>374.96</v>
      </c>
      <c r="O17" s="39">
        <f>'7'!F10</f>
        <v>308.37508493118742</v>
      </c>
      <c r="P17" s="28">
        <f>'8'!C15</f>
        <v>269.57</v>
      </c>
      <c r="Q17" s="39">
        <f>'8'!F15</f>
        <v>190.24640556447301</v>
      </c>
      <c r="R17" s="28">
        <f>'9'!C12</f>
        <v>334.15000000000003</v>
      </c>
      <c r="S17" s="39">
        <f>'9'!F12</f>
        <v>178.6532717547247</v>
      </c>
      <c r="T17" s="28"/>
      <c r="U17" s="27"/>
      <c r="V17" s="28">
        <f>'11'!C15</f>
        <v>317.81200000000001</v>
      </c>
      <c r="W17" s="39">
        <f>'11'!F15</f>
        <v>151.02324257912881</v>
      </c>
      <c r="X17" s="28">
        <f>'12'!C19</f>
        <v>330.93</v>
      </c>
      <c r="Y17" s="39">
        <f>'12'!F19</f>
        <v>173.04122849303832</v>
      </c>
      <c r="Z17" s="23">
        <f t="shared" si="0"/>
        <v>3258.9919999999997</v>
      </c>
      <c r="AA17" s="24">
        <f t="shared" si="0"/>
        <v>1808.1599954565834</v>
      </c>
    </row>
    <row r="18" spans="1:27" x14ac:dyDescent="0.25">
      <c r="A18" s="25" t="s">
        <v>104</v>
      </c>
      <c r="B18" s="28"/>
      <c r="C18" s="27"/>
      <c r="D18" s="28"/>
      <c r="E18" s="27"/>
      <c r="F18" s="28"/>
      <c r="G18" s="27"/>
      <c r="H18" s="28">
        <f>'4'!C10</f>
        <v>6.43</v>
      </c>
      <c r="I18" s="27">
        <f>'4'!F10</f>
        <v>3.2780645926292031</v>
      </c>
      <c r="J18" s="28">
        <f>'5'!C11</f>
        <v>3.87</v>
      </c>
      <c r="K18" s="27">
        <f>'5'!F11</f>
        <v>1.9010329215966275</v>
      </c>
      <c r="L18" s="28"/>
      <c r="M18" s="27"/>
      <c r="N18" s="28">
        <f>'7'!C11</f>
        <v>33.590000000000003</v>
      </c>
      <c r="O18" s="39">
        <f>'7'!F11</f>
        <v>27.62513095487142</v>
      </c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3">
        <f t="shared" si="0"/>
        <v>43.89</v>
      </c>
      <c r="AA18" s="24">
        <f t="shared" si="0"/>
        <v>32.804228469097254</v>
      </c>
    </row>
    <row r="19" spans="1:27" x14ac:dyDescent="0.25">
      <c r="A19" s="25" t="s">
        <v>105</v>
      </c>
      <c r="B19" s="28"/>
      <c r="C19" s="27"/>
      <c r="D19" s="28"/>
      <c r="E19" s="27"/>
      <c r="F19" s="28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7"/>
      <c r="T19" s="28"/>
      <c r="U19" s="27"/>
      <c r="V19" s="28"/>
      <c r="W19" s="27"/>
      <c r="X19" s="28"/>
      <c r="Y19" s="27"/>
      <c r="Z19" s="23">
        <f t="shared" si="0"/>
        <v>0</v>
      </c>
      <c r="AA19" s="24">
        <f t="shared" si="0"/>
        <v>0</v>
      </c>
    </row>
    <row r="20" spans="1:27" x14ac:dyDescent="0.25">
      <c r="A20" s="25" t="s">
        <v>106</v>
      </c>
      <c r="B20" s="28"/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7"/>
      <c r="T20" s="28"/>
      <c r="U20" s="27"/>
      <c r="V20" s="28"/>
      <c r="W20" s="27"/>
      <c r="X20" s="28"/>
      <c r="Y20" s="27"/>
      <c r="Z20" s="23">
        <f t="shared" si="0"/>
        <v>0</v>
      </c>
      <c r="AA20" s="24">
        <f t="shared" si="0"/>
        <v>0</v>
      </c>
    </row>
    <row r="21" spans="1:27" x14ac:dyDescent="0.25">
      <c r="A21" s="25" t="s">
        <v>107</v>
      </c>
      <c r="B21" s="26">
        <v>519.41</v>
      </c>
      <c r="C21" s="27">
        <v>257.058652</v>
      </c>
      <c r="D21" s="28">
        <f>'2'!C10</f>
        <v>445.81</v>
      </c>
      <c r="E21" s="39">
        <f>'2'!F10</f>
        <v>219.15299298850306</v>
      </c>
      <c r="F21" s="28">
        <f>'3'!C10</f>
        <v>505.9</v>
      </c>
      <c r="G21" s="44">
        <f>'3'!F10</f>
        <v>269.98927948996197</v>
      </c>
      <c r="H21" s="28">
        <f>'4'!C11</f>
        <v>485.78999999999985</v>
      </c>
      <c r="I21" s="27">
        <f>'4'!F11</f>
        <v>247.65956430067496</v>
      </c>
      <c r="J21" s="28">
        <f>'5'!C12</f>
        <v>553.45000000000027</v>
      </c>
      <c r="K21" s="27">
        <f>'5'!F12</f>
        <v>271.86735670740416</v>
      </c>
      <c r="L21" s="28">
        <f>'6'!C16</f>
        <v>349.61</v>
      </c>
      <c r="M21" s="39">
        <f>'6'!F16</f>
        <v>149.60262456431022</v>
      </c>
      <c r="N21" s="28">
        <f>'7'!C12</f>
        <v>523.41999999999996</v>
      </c>
      <c r="O21" s="39">
        <f>'7'!F12</f>
        <v>430.47174886569792</v>
      </c>
      <c r="P21" s="28">
        <f>'8'!C16</f>
        <v>306.08999999999997</v>
      </c>
      <c r="Q21" s="39">
        <f>'8'!F16</f>
        <v>216.02004035771611</v>
      </c>
      <c r="R21" s="28">
        <f>'9'!C13</f>
        <v>525.23999999999978</v>
      </c>
      <c r="S21" s="39">
        <f>'9'!F13</f>
        <v>280.81952553180173</v>
      </c>
      <c r="T21" s="28"/>
      <c r="U21" s="27"/>
      <c r="V21" s="28">
        <f>'11'!C16</f>
        <v>519.846</v>
      </c>
      <c r="W21" s="39">
        <f>'11'!F16</f>
        <v>247.02915107607572</v>
      </c>
      <c r="X21" s="28">
        <f>'12'!C20</f>
        <v>556.98</v>
      </c>
      <c r="Y21" s="39">
        <f>'12'!F20</f>
        <v>291.24136054770639</v>
      </c>
      <c r="Z21" s="23">
        <f t="shared" si="0"/>
        <v>5291.5460000000003</v>
      </c>
      <c r="AA21" s="24">
        <f t="shared" si="0"/>
        <v>2880.9122964298522</v>
      </c>
    </row>
    <row r="22" spans="1:27" x14ac:dyDescent="0.25">
      <c r="A22" s="25" t="s">
        <v>108</v>
      </c>
      <c r="B22" s="26">
        <v>50.6</v>
      </c>
      <c r="C22" s="27">
        <v>25.042197479999999</v>
      </c>
      <c r="D22" s="28">
        <f>'2'!C11</f>
        <v>41.31</v>
      </c>
      <c r="E22" s="39">
        <f>'2'!F11</f>
        <v>20.307328548832604</v>
      </c>
      <c r="F22" s="28">
        <f>'3'!C11</f>
        <v>46.76</v>
      </c>
      <c r="G22" s="44">
        <f>'3'!F11</f>
        <v>24.954929252719161</v>
      </c>
      <c r="H22" s="28">
        <f>'4'!C12</f>
        <v>38.799999999999997</v>
      </c>
      <c r="I22" s="27">
        <f>'4'!F12</f>
        <v>19.780545286782747</v>
      </c>
      <c r="J22" s="28">
        <f>'5'!C13</f>
        <v>52.23</v>
      </c>
      <c r="K22" s="27">
        <f>'5'!F13</f>
        <v>25.656576096897119</v>
      </c>
      <c r="L22" s="28">
        <f>'6'!C17</f>
        <v>16.63</v>
      </c>
      <c r="M22" s="39">
        <f>'6'!F17</f>
        <v>7.1161913174808458</v>
      </c>
      <c r="N22" s="28">
        <f>'7'!C13</f>
        <v>27.67</v>
      </c>
      <c r="O22" s="39">
        <f>'7'!F13</f>
        <v>22.756396949130458</v>
      </c>
      <c r="P22" s="28">
        <f>'8'!C17</f>
        <v>19.649999999999999</v>
      </c>
      <c r="Q22" s="39">
        <f>'8'!F17</f>
        <v>13.867796376977758</v>
      </c>
      <c r="R22" s="28">
        <f>'9'!C14</f>
        <v>49.97</v>
      </c>
      <c r="S22" s="39">
        <f>'9'!F14</f>
        <v>26.716456649958374</v>
      </c>
      <c r="T22" s="28"/>
      <c r="U22" s="27"/>
      <c r="V22" s="28">
        <f>'11'!C17</f>
        <v>44.418999999999997</v>
      </c>
      <c r="W22" s="39">
        <f>'11'!F17</f>
        <v>21.107766264717256</v>
      </c>
      <c r="X22" s="28">
        <f>'12'!C21</f>
        <v>42.28</v>
      </c>
      <c r="Y22" s="39">
        <f>'12'!F21</f>
        <v>22.107947725155348</v>
      </c>
      <c r="Z22" s="23">
        <f t="shared" si="0"/>
        <v>430.31899999999985</v>
      </c>
      <c r="AA22" s="24">
        <f t="shared" si="0"/>
        <v>229.41413194865166</v>
      </c>
    </row>
    <row r="23" spans="1:27" x14ac:dyDescent="0.25">
      <c r="A23" s="25" t="s">
        <v>109</v>
      </c>
      <c r="B23" s="28"/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7"/>
      <c r="T23" s="28"/>
      <c r="U23" s="27"/>
      <c r="V23" s="28"/>
      <c r="W23" s="27"/>
      <c r="X23" s="28"/>
      <c r="Y23" s="27"/>
      <c r="Z23" s="23">
        <f t="shared" si="0"/>
        <v>0</v>
      </c>
      <c r="AA23" s="24">
        <f t="shared" si="0"/>
        <v>0</v>
      </c>
    </row>
    <row r="24" spans="1:27" x14ac:dyDescent="0.25">
      <c r="A24" s="25" t="s">
        <v>110</v>
      </c>
      <c r="B24" s="28"/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7"/>
      <c r="V24" s="28"/>
      <c r="W24" s="27"/>
      <c r="X24" s="28"/>
      <c r="Y24" s="27"/>
      <c r="Z24" s="23">
        <f t="shared" si="0"/>
        <v>0</v>
      </c>
      <c r="AA24" s="24">
        <f t="shared" si="0"/>
        <v>0</v>
      </c>
    </row>
    <row r="25" spans="1:27" x14ac:dyDescent="0.25">
      <c r="A25" s="25" t="s">
        <v>111</v>
      </c>
      <c r="B25" s="26">
        <v>254</v>
      </c>
      <c r="C25" s="27">
        <v>125.7058925</v>
      </c>
      <c r="D25" s="28">
        <f>'2'!C12</f>
        <v>219.13</v>
      </c>
      <c r="E25" s="39">
        <f>'2'!F12</f>
        <v>107.7207674874289</v>
      </c>
      <c r="F25" s="28">
        <f>'3'!C12</f>
        <v>233.12</v>
      </c>
      <c r="G25" s="44">
        <f>'3'!F12</f>
        <v>124.41174310081033</v>
      </c>
      <c r="H25" s="28">
        <f>'4'!C13</f>
        <v>236.38</v>
      </c>
      <c r="I25" s="27">
        <f>'4'!F13</f>
        <v>120.50838388890995</v>
      </c>
      <c r="J25" s="28">
        <f>'5'!C14</f>
        <v>260.9799999999999</v>
      </c>
      <c r="K25" s="27">
        <f>'5'!F14</f>
        <v>128.19937257836889</v>
      </c>
      <c r="L25" s="28">
        <f>'6'!C18</f>
        <v>183.03</v>
      </c>
      <c r="M25" s="39">
        <f>'6'!F18</f>
        <v>78.320895781029421</v>
      </c>
      <c r="N25" s="28">
        <f>'7'!C14</f>
        <v>267.75</v>
      </c>
      <c r="O25" s="39">
        <f>'7'!F14</f>
        <v>220.20329899276035</v>
      </c>
      <c r="P25" s="28">
        <f>'8'!C18</f>
        <v>153.97999999999999</v>
      </c>
      <c r="Q25" s="39">
        <f>'8'!F18</f>
        <v>108.66988733470917</v>
      </c>
      <c r="R25" s="28">
        <f>'9'!C15</f>
        <v>259.12000000000006</v>
      </c>
      <c r="S25" s="39">
        <f>'9'!F15</f>
        <v>138.53848803556568</v>
      </c>
      <c r="T25" s="28"/>
      <c r="U25" s="27"/>
      <c r="V25" s="28">
        <f>'11'!C18</f>
        <v>243.30600000000001</v>
      </c>
      <c r="W25" s="39">
        <f>'11'!F18</f>
        <v>115.61823046001254</v>
      </c>
      <c r="X25" s="28">
        <f>'12'!C22</f>
        <v>210.73</v>
      </c>
      <c r="Y25" s="39">
        <f>'12'!F22</f>
        <v>110.18939981367043</v>
      </c>
      <c r="Z25" s="23">
        <f t="shared" si="0"/>
        <v>2521.5259999999998</v>
      </c>
      <c r="AA25" s="24">
        <f t="shared" si="0"/>
        <v>1378.0863599732656</v>
      </c>
    </row>
    <row r="26" spans="1:27" x14ac:dyDescent="0.25">
      <c r="A26" s="25" t="s">
        <v>112</v>
      </c>
      <c r="B26" s="26">
        <v>273.75</v>
      </c>
      <c r="C26" s="27">
        <v>135.480268</v>
      </c>
      <c r="D26" s="28">
        <f>'2'!C13</f>
        <v>221.57</v>
      </c>
      <c r="E26" s="39">
        <f>'2'!F13</f>
        <v>108.92023206402419</v>
      </c>
      <c r="F26" s="28">
        <f>'3'!C13</f>
        <v>242.66</v>
      </c>
      <c r="G26" s="44">
        <f>'3'!F13</f>
        <v>129.50306100224191</v>
      </c>
      <c r="H26" s="28">
        <f>'4'!C14</f>
        <v>198.13</v>
      </c>
      <c r="I26" s="27">
        <f>'4'!F14</f>
        <v>101.00823292964604</v>
      </c>
      <c r="J26" s="28">
        <f>'5'!C15</f>
        <v>267.84999999999997</v>
      </c>
      <c r="K26" s="27">
        <f>'5'!F15</f>
        <v>131.57407443143583</v>
      </c>
      <c r="L26" s="28">
        <f>'6'!C19</f>
        <v>113.54</v>
      </c>
      <c r="M26" s="39">
        <f>'6'!F19</f>
        <v>48.585229235524679</v>
      </c>
      <c r="N26" s="28">
        <f>'7'!C15</f>
        <v>227.48</v>
      </c>
      <c r="O26" s="39">
        <f>'7'!F15</f>
        <v>187.0843938557353</v>
      </c>
      <c r="P26" s="28">
        <f>'8'!C19</f>
        <v>83.12</v>
      </c>
      <c r="Q26" s="39">
        <f>'8'!F19</f>
        <v>58.661131544752742</v>
      </c>
      <c r="R26" s="28">
        <f>'9'!C16</f>
        <v>212.57999999999996</v>
      </c>
      <c r="S26" s="39">
        <f>'9'!F16</f>
        <v>113.65588062133583</v>
      </c>
      <c r="T26" s="28"/>
      <c r="U26" s="27"/>
      <c r="V26" s="28">
        <f>'11'!C19</f>
        <v>212.14</v>
      </c>
      <c r="W26" s="39">
        <f>'11'!F19</f>
        <v>100.80824726799611</v>
      </c>
      <c r="X26" s="28">
        <f>'12'!C23</f>
        <v>183.41</v>
      </c>
      <c r="Y26" s="39">
        <f>'12'!F23</f>
        <v>95.903942579724287</v>
      </c>
      <c r="Z26" s="23">
        <f t="shared" si="0"/>
        <v>2236.2299999999996</v>
      </c>
      <c r="AA26" s="24">
        <f t="shared" si="0"/>
        <v>1211.184693532417</v>
      </c>
    </row>
    <row r="27" spans="1:27" x14ac:dyDescent="0.25">
      <c r="A27" s="25" t="s">
        <v>113</v>
      </c>
      <c r="B27" s="28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23">
        <f t="shared" si="0"/>
        <v>0</v>
      </c>
      <c r="AA27" s="24">
        <f t="shared" si="0"/>
        <v>0</v>
      </c>
    </row>
    <row r="28" spans="1:27" x14ac:dyDescent="0.25">
      <c r="A28" s="25" t="s">
        <v>114</v>
      </c>
      <c r="B28" s="28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8">
        <f>'9'!C17</f>
        <v>19.48</v>
      </c>
      <c r="S28" s="39">
        <f>'9'!F17</f>
        <v>10.414980499123258</v>
      </c>
      <c r="T28" s="28"/>
      <c r="U28" s="27"/>
      <c r="V28" s="28"/>
      <c r="W28" s="27"/>
      <c r="X28" s="28"/>
      <c r="Y28" s="27"/>
      <c r="Z28" s="23">
        <f t="shared" si="0"/>
        <v>19.48</v>
      </c>
      <c r="AA28" s="24">
        <f t="shared" si="0"/>
        <v>10.414980499123258</v>
      </c>
    </row>
    <row r="29" spans="1:27" x14ac:dyDescent="0.25">
      <c r="A29" s="25" t="s">
        <v>115</v>
      </c>
      <c r="B29" s="28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8">
        <f>'9'!C18</f>
        <v>138.61000000000001</v>
      </c>
      <c r="S29" s="39">
        <f>'9'!F18</f>
        <v>74.107825820506918</v>
      </c>
      <c r="T29" s="28"/>
      <c r="U29" s="27"/>
      <c r="V29" s="28">
        <f>'11'!C20</f>
        <v>300.75200000000001</v>
      </c>
      <c r="W29" s="39">
        <f>'11'!F20</f>
        <v>142.91638532263772</v>
      </c>
      <c r="X29" s="28">
        <f>'12'!C24</f>
        <v>234.56</v>
      </c>
      <c r="Y29" s="39">
        <f>'12'!F24</f>
        <v>122.64995786216741</v>
      </c>
      <c r="Z29" s="23">
        <f t="shared" si="0"/>
        <v>673.92200000000003</v>
      </c>
      <c r="AA29" s="24">
        <f t="shared" si="0"/>
        <v>339.67416900531202</v>
      </c>
    </row>
    <row r="30" spans="1:27" x14ac:dyDescent="0.25">
      <c r="A30" s="25" t="s">
        <v>116</v>
      </c>
      <c r="B30" s="28"/>
      <c r="C30" s="27"/>
      <c r="D30" s="28"/>
      <c r="E30" s="27"/>
      <c r="F30" s="28"/>
      <c r="G30" s="27"/>
      <c r="H30" s="28"/>
      <c r="I30" s="27"/>
      <c r="J30" s="28"/>
      <c r="K30" s="27"/>
      <c r="L30" s="28">
        <f>'6'!C20</f>
        <v>16.18</v>
      </c>
      <c r="M30" s="39">
        <f>'6'!F20</f>
        <v>6.9236305181503361</v>
      </c>
      <c r="N30" s="28">
        <f>'7'!C16</f>
        <v>56.25</v>
      </c>
      <c r="O30" s="39">
        <f>'7'!F16</f>
        <v>46.261197267386635</v>
      </c>
      <c r="P30" s="28">
        <f>'8'!C20</f>
        <v>28.8</v>
      </c>
      <c r="Q30" s="39">
        <f>'8'!F20</f>
        <v>20.325319880761292</v>
      </c>
      <c r="R30" s="28">
        <f>'9'!C19</f>
        <v>76.03</v>
      </c>
      <c r="S30" s="39">
        <f>'9'!F19</f>
        <v>40.649433642111973</v>
      </c>
      <c r="T30" s="28"/>
      <c r="U30" s="27"/>
      <c r="V30" s="28">
        <f>'11'!C21</f>
        <v>81.16</v>
      </c>
      <c r="W30" s="39">
        <f>'11'!F21</f>
        <v>38.566971567222424</v>
      </c>
      <c r="X30" s="28">
        <f>'12'!C25</f>
        <v>81.5</v>
      </c>
      <c r="Y30" s="39">
        <f>'12'!F25</f>
        <v>42.61584057710882</v>
      </c>
      <c r="Z30" s="23">
        <f t="shared" si="0"/>
        <v>339.91999999999996</v>
      </c>
      <c r="AA30" s="24">
        <f t="shared" si="0"/>
        <v>195.34239345274148</v>
      </c>
    </row>
    <row r="31" spans="1:27" x14ac:dyDescent="0.25">
      <c r="A31" s="25" t="s">
        <v>117</v>
      </c>
      <c r="B31" s="26">
        <v>428.04</v>
      </c>
      <c r="C31" s="27">
        <v>211.83917410000001</v>
      </c>
      <c r="D31" s="28">
        <f>'2'!C14</f>
        <v>387.56</v>
      </c>
      <c r="E31" s="39">
        <f>'2'!F14</f>
        <v>190.51823414150479</v>
      </c>
      <c r="F31" s="28">
        <f>'3'!C14</f>
        <v>425.26</v>
      </c>
      <c r="G31" s="44">
        <f>'3'!F14</f>
        <v>226.95323383257806</v>
      </c>
      <c r="H31" s="28">
        <f>'4'!C15</f>
        <v>387.84999999999991</v>
      </c>
      <c r="I31" s="27">
        <f>'4'!F15</f>
        <v>197.72898168759502</v>
      </c>
      <c r="J31" s="28">
        <f>'5'!C16</f>
        <v>423.04000000000008</v>
      </c>
      <c r="K31" s="27">
        <f>'5'!F16</f>
        <v>207.80696825639211</v>
      </c>
      <c r="L31" s="28">
        <f>'6'!C21</f>
        <v>219.06</v>
      </c>
      <c r="M31" s="39">
        <f>'6'!F21</f>
        <v>93.738597114092258</v>
      </c>
      <c r="N31" s="28">
        <f>'7'!C17</f>
        <v>308.8</v>
      </c>
      <c r="O31" s="39">
        <f>'7'!F17</f>
        <v>253.96369273189322</v>
      </c>
      <c r="P31" s="28">
        <f>'8'!C21</f>
        <v>112.5</v>
      </c>
      <c r="Q31" s="39">
        <f>'8'!F21</f>
        <v>79.395780784223817</v>
      </c>
      <c r="R31" s="28">
        <f>'9'!C20</f>
        <v>141.02000000000001</v>
      </c>
      <c r="S31" s="39">
        <f>'9'!F20</f>
        <v>75.39633213482351</v>
      </c>
      <c r="T31" s="28"/>
      <c r="U31" s="27"/>
      <c r="V31" s="28">
        <f>'11'!C22</f>
        <v>118.65900000000001</v>
      </c>
      <c r="W31" s="39">
        <f>'11'!F22</f>
        <v>56.386376037395834</v>
      </c>
      <c r="X31" s="28">
        <f>'12'!C26</f>
        <v>192</v>
      </c>
      <c r="Y31" s="39">
        <f>'12'!F26</f>
        <v>100.3955998871766</v>
      </c>
      <c r="Z31" s="23">
        <f t="shared" si="0"/>
        <v>3143.7890000000002</v>
      </c>
      <c r="AA31" s="24">
        <f t="shared" si="0"/>
        <v>1694.1229707076752</v>
      </c>
    </row>
    <row r="32" spans="1:27" x14ac:dyDescent="0.25">
      <c r="A32" s="25" t="s">
        <v>118</v>
      </c>
      <c r="B32" s="28"/>
      <c r="C32" s="27"/>
      <c r="D32" s="2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8"/>
      <c r="S32" s="27"/>
      <c r="T32" s="28"/>
      <c r="U32" s="27"/>
      <c r="V32" s="28"/>
      <c r="W32" s="27"/>
      <c r="X32" s="28"/>
      <c r="Y32" s="27"/>
      <c r="Z32" s="23">
        <f t="shared" si="0"/>
        <v>0</v>
      </c>
      <c r="AA32" s="24">
        <f t="shared" si="0"/>
        <v>0</v>
      </c>
    </row>
    <row r="33" spans="1:27" x14ac:dyDescent="0.25">
      <c r="A33" s="25" t="s">
        <v>119</v>
      </c>
      <c r="B33" s="26">
        <v>522.47</v>
      </c>
      <c r="C33" s="27">
        <v>258.57306160000002</v>
      </c>
      <c r="D33" s="28">
        <f>'2'!C15</f>
        <v>437.89</v>
      </c>
      <c r="E33" s="39">
        <f>'2'!F15</f>
        <v>215.259648952997</v>
      </c>
      <c r="F33" s="28">
        <f>'3'!C15</f>
        <v>511.43</v>
      </c>
      <c r="G33" s="44">
        <f>'3'!F15</f>
        <v>272.94053609320275</v>
      </c>
      <c r="H33" s="28">
        <f>'4'!C16</f>
        <v>467.15</v>
      </c>
      <c r="I33" s="27">
        <f>'4'!F16</f>
        <v>238.15674563712784</v>
      </c>
      <c r="J33" s="28">
        <f>'5'!C17</f>
        <v>531.5899999999998</v>
      </c>
      <c r="K33" s="27">
        <f>'5'!F17</f>
        <v>261.12922242675734</v>
      </c>
      <c r="L33" s="28">
        <f>'6'!C22</f>
        <v>272.7</v>
      </c>
      <c r="M33" s="39">
        <f>'6'!F22</f>
        <v>116.69184439428905</v>
      </c>
      <c r="N33" s="28">
        <f>'7'!C18</f>
        <v>534.05999999999995</v>
      </c>
      <c r="O33" s="39">
        <f>'7'!F18</f>
        <v>439.22231133547564</v>
      </c>
      <c r="P33" s="28">
        <f>'8'!C22</f>
        <v>278.07</v>
      </c>
      <c r="Q33" s="39">
        <f>'8'!F22</f>
        <v>196.24519789039212</v>
      </c>
      <c r="R33" s="28">
        <f>'9'!C21</f>
        <v>535.39</v>
      </c>
      <c r="S33" s="39">
        <f>'9'!F21</f>
        <v>286.24622224977418</v>
      </c>
      <c r="T33" s="28"/>
      <c r="U33" s="27"/>
      <c r="V33" s="28">
        <f>'11'!C23</f>
        <v>534.73199999999997</v>
      </c>
      <c r="W33" s="39">
        <f>'11'!F23</f>
        <v>254.10293050867395</v>
      </c>
      <c r="X33" s="28">
        <f>'12'!C27</f>
        <v>544.46</v>
      </c>
      <c r="Y33" s="39">
        <f>'12'!F27</f>
        <v>284.69473080506344</v>
      </c>
      <c r="Z33" s="23">
        <f t="shared" si="0"/>
        <v>5169.942</v>
      </c>
      <c r="AA33" s="24">
        <f t="shared" si="0"/>
        <v>2823.2624518937537</v>
      </c>
    </row>
    <row r="34" spans="1:27" x14ac:dyDescent="0.25">
      <c r="A34" s="25" t="s">
        <v>120</v>
      </c>
      <c r="B34" s="28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3">
        <f t="shared" si="0"/>
        <v>0</v>
      </c>
      <c r="AA34" s="24">
        <f t="shared" si="0"/>
        <v>0</v>
      </c>
    </row>
    <row r="35" spans="1:27" x14ac:dyDescent="0.25">
      <c r="A35" s="25" t="s">
        <v>121</v>
      </c>
      <c r="B35" s="26">
        <v>156.19</v>
      </c>
      <c r="C35" s="27">
        <v>77.29922578</v>
      </c>
      <c r="D35" s="28">
        <f>'2'!C16</f>
        <v>142.57</v>
      </c>
      <c r="E35" s="39">
        <f>'2'!F16</f>
        <v>70.085108477537247</v>
      </c>
      <c r="F35" s="28">
        <f>'3'!C16</f>
        <v>159.37</v>
      </c>
      <c r="G35" s="44">
        <f>'3'!F16</f>
        <v>85.052760372238083</v>
      </c>
      <c r="H35" s="28">
        <f>'4'!C17</f>
        <v>157.14000000000001</v>
      </c>
      <c r="I35" s="27">
        <f>'4'!F17</f>
        <v>80.111208411470145</v>
      </c>
      <c r="J35" s="28">
        <f>'5'!C18</f>
        <v>169.74</v>
      </c>
      <c r="K35" s="27">
        <f>'5'!F18</f>
        <v>83.380188142586974</v>
      </c>
      <c r="L35" s="28">
        <f>'6'!C23</f>
        <v>190.02</v>
      </c>
      <c r="M35" s="39">
        <f>'6'!F23</f>
        <v>81.312006863963347</v>
      </c>
      <c r="N35" s="28">
        <f>'7'!C19</f>
        <v>204.05</v>
      </c>
      <c r="O35" s="39">
        <f>'7'!F19</f>
        <v>167.8150631539599</v>
      </c>
      <c r="P35" s="28">
        <f>'8'!C23</f>
        <v>134.86000000000001</v>
      </c>
      <c r="Q35" s="39">
        <f>'8'!F23</f>
        <v>95.176133302759311</v>
      </c>
      <c r="R35" s="28">
        <f>'9'!C22</f>
        <v>191.96000000000004</v>
      </c>
      <c r="S35" s="39">
        <f>'9'!F22</f>
        <v>102.63139921004625</v>
      </c>
      <c r="T35" s="28"/>
      <c r="U35" s="27"/>
      <c r="V35" s="28">
        <f>'11'!C24</f>
        <v>188.84800000000001</v>
      </c>
      <c r="W35" s="39">
        <f>'11'!F24</f>
        <v>89.73996360925112</v>
      </c>
      <c r="X35" s="28">
        <f>'12'!C28</f>
        <v>187.84</v>
      </c>
      <c r="Y35" s="39">
        <f>'12'!F28</f>
        <v>98.220361889621103</v>
      </c>
      <c r="Z35" s="23">
        <f t="shared" si="0"/>
        <v>1882.588</v>
      </c>
      <c r="AA35" s="24">
        <f t="shared" si="0"/>
        <v>1030.8234192134335</v>
      </c>
    </row>
    <row r="36" spans="1:27" x14ac:dyDescent="0.25">
      <c r="A36" s="29" t="s">
        <v>122</v>
      </c>
      <c r="B36" s="28"/>
      <c r="C36" s="27"/>
      <c r="D36" s="28"/>
      <c r="E36" s="27"/>
      <c r="F36" s="28"/>
      <c r="G36" s="27"/>
      <c r="H36" s="28"/>
      <c r="I36" s="27"/>
      <c r="J36" s="28"/>
      <c r="K36" s="27"/>
      <c r="L36" s="28"/>
      <c r="M36" s="27"/>
      <c r="N36" s="28"/>
      <c r="O36" s="27"/>
      <c r="P36" s="28"/>
      <c r="Q36" s="27"/>
      <c r="R36" s="28"/>
      <c r="S36" s="27"/>
      <c r="T36" s="28"/>
      <c r="U36" s="27"/>
      <c r="V36" s="28"/>
      <c r="W36" s="27"/>
      <c r="X36" s="28"/>
      <c r="Y36" s="27"/>
      <c r="Z36" s="23">
        <f t="shared" si="0"/>
        <v>0</v>
      </c>
      <c r="AA36" s="24">
        <f t="shared" si="0"/>
        <v>0</v>
      </c>
    </row>
    <row r="37" spans="1:27" x14ac:dyDescent="0.25">
      <c r="A37" s="25" t="s">
        <v>123</v>
      </c>
      <c r="B37" s="26">
        <v>97.31</v>
      </c>
      <c r="C37" s="27">
        <v>48.159214159999998</v>
      </c>
      <c r="D37" s="28">
        <f>'2'!C17</f>
        <v>83.18</v>
      </c>
      <c r="E37" s="39">
        <f>'2'!F17</f>
        <v>40.889944049670682</v>
      </c>
      <c r="F37" s="28">
        <f>'3'!C17</f>
        <v>102.14</v>
      </c>
      <c r="G37" s="44">
        <f>'3'!F17</f>
        <v>54.510189774866021</v>
      </c>
      <c r="H37" s="28">
        <f>'4'!C18</f>
        <v>117.40000000000002</v>
      </c>
      <c r="I37" s="27">
        <f>'4'!F18</f>
        <v>59.851443728564306</v>
      </c>
      <c r="J37" s="28">
        <f>'5'!C19</f>
        <v>119.30000000000001</v>
      </c>
      <c r="K37" s="27">
        <f>'5'!F19</f>
        <v>58.602901174800436</v>
      </c>
      <c r="L37" s="28">
        <f>'6'!C24</f>
        <v>82.67</v>
      </c>
      <c r="M37" s="39">
        <f>'6'!F24</f>
        <v>35.375558401451691</v>
      </c>
      <c r="N37" s="28">
        <f>'7'!C20</f>
        <v>174.82</v>
      </c>
      <c r="O37" s="39">
        <f>'7'!F20</f>
        <v>143.77568900061388</v>
      </c>
      <c r="P37" s="28">
        <f>'8'!C24</f>
        <v>110.4</v>
      </c>
      <c r="Q37" s="39">
        <f>'8'!F24</f>
        <v>77.913726209584965</v>
      </c>
      <c r="R37" s="28">
        <f>'9'!C23</f>
        <v>120.78999999999999</v>
      </c>
      <c r="S37" s="39">
        <f>'9'!F23</f>
        <v>64.580364193485536</v>
      </c>
      <c r="T37" s="28"/>
      <c r="U37" s="27"/>
      <c r="V37" s="28">
        <f>'11'!C25</f>
        <v>104.483</v>
      </c>
      <c r="W37" s="39">
        <f>'11'!F25</f>
        <v>49.649986326492119</v>
      </c>
      <c r="X37" s="28">
        <f>'12'!C29</f>
        <v>99.43</v>
      </c>
      <c r="Y37" s="39">
        <f>'12'!F29</f>
        <v>51.991325504072755</v>
      </c>
      <c r="Z37" s="23">
        <f t="shared" si="0"/>
        <v>1211.923</v>
      </c>
      <c r="AA37" s="24">
        <f t="shared" si="0"/>
        <v>685.30034252360235</v>
      </c>
    </row>
    <row r="38" spans="1:27" x14ac:dyDescent="0.25">
      <c r="A38" s="25" t="s">
        <v>124</v>
      </c>
      <c r="B38" s="28"/>
      <c r="C38" s="27"/>
      <c r="D38" s="28"/>
      <c r="E38" s="27"/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7"/>
      <c r="V38" s="28"/>
      <c r="W38" s="27"/>
      <c r="X38" s="28"/>
      <c r="Y38" s="27"/>
      <c r="Z38" s="23">
        <f t="shared" si="0"/>
        <v>0</v>
      </c>
      <c r="AA38" s="24">
        <f t="shared" si="0"/>
        <v>0</v>
      </c>
    </row>
    <row r="39" spans="1:27" x14ac:dyDescent="0.25">
      <c r="A39" s="25" t="s">
        <v>125</v>
      </c>
      <c r="B39" s="28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/>
      <c r="W39" s="27"/>
      <c r="X39" s="28"/>
      <c r="Y39" s="27"/>
      <c r="Z39" s="23">
        <f t="shared" si="0"/>
        <v>0</v>
      </c>
      <c r="AA39" s="24">
        <f t="shared" si="0"/>
        <v>0</v>
      </c>
    </row>
    <row r="40" spans="1:27" x14ac:dyDescent="0.25">
      <c r="A40" s="25" t="s">
        <v>126</v>
      </c>
      <c r="B40" s="26">
        <v>59.65</v>
      </c>
      <c r="C40" s="27">
        <v>29.52108853</v>
      </c>
      <c r="D40" s="28">
        <f>'2'!C18</f>
        <v>47.98</v>
      </c>
      <c r="E40" s="39">
        <f>'2'!F18</f>
        <v>23.586192780754978</v>
      </c>
      <c r="F40" s="28">
        <f>'3'!C18</f>
        <v>60.79</v>
      </c>
      <c r="G40" s="44">
        <f>'3'!F18</f>
        <v>32.442475390778398</v>
      </c>
      <c r="H40" s="28">
        <f>'4'!C19</f>
        <v>64.98</v>
      </c>
      <c r="I40" s="27">
        <f>'4'!F19</f>
        <v>33.127315276678949</v>
      </c>
      <c r="J40" s="28">
        <f>'5'!C20</f>
        <v>71.23</v>
      </c>
      <c r="K40" s="27">
        <f>'5'!F20</f>
        <v>34.989812662875394</v>
      </c>
      <c r="L40" s="28">
        <f>'6'!C25</f>
        <v>33.520000000000003</v>
      </c>
      <c r="M40" s="39">
        <f>'6'!F25</f>
        <v>14.343639985685989</v>
      </c>
      <c r="N40" s="28">
        <f>'7'!C21</f>
        <v>85.88</v>
      </c>
      <c r="O40" s="39">
        <f>'7'!F21</f>
        <v>70.629539934634025</v>
      </c>
      <c r="P40" s="28">
        <f>'8'!C25</f>
        <v>64.31</v>
      </c>
      <c r="Q40" s="39">
        <f>'8'!F25</f>
        <v>45.386156997630515</v>
      </c>
      <c r="R40" s="28">
        <f>'9'!C24</f>
        <v>73.12</v>
      </c>
      <c r="S40" s="39">
        <f>'9'!F24</f>
        <v>39.093602366318926</v>
      </c>
      <c r="T40" s="28"/>
      <c r="U40" s="27"/>
      <c r="V40" s="28">
        <f>'11'!C26</f>
        <v>62.387</v>
      </c>
      <c r="W40" s="39">
        <f>'11'!F26</f>
        <v>29.64610220754442</v>
      </c>
      <c r="X40" s="28">
        <f>'12'!C30</f>
        <v>60.37</v>
      </c>
      <c r="Y40" s="39">
        <f>'12'!F30</f>
        <v>31.567095652025266</v>
      </c>
      <c r="Z40" s="23">
        <f t="shared" si="0"/>
        <v>684.21699999999998</v>
      </c>
      <c r="AA40" s="24">
        <f t="shared" si="0"/>
        <v>384.33302178492687</v>
      </c>
    </row>
    <row r="41" spans="1:27" x14ac:dyDescent="0.25">
      <c r="A41" s="25" t="s">
        <v>127</v>
      </c>
      <c r="B41" s="26">
        <v>53.73</v>
      </c>
      <c r="C41" s="27">
        <v>26.591250410000001</v>
      </c>
      <c r="D41" s="28">
        <f>'2'!C19</f>
        <v>61.56</v>
      </c>
      <c r="E41" s="39">
        <f>'2'!F19</f>
        <v>30.261901366887798</v>
      </c>
      <c r="F41" s="28">
        <f>'3'!C19</f>
        <v>69.52</v>
      </c>
      <c r="G41" s="44">
        <f>'3'!F19</f>
        <v>37.101511583597862</v>
      </c>
      <c r="H41" s="28">
        <f>'4'!C20</f>
        <v>73.960000000000008</v>
      </c>
      <c r="I41" s="27">
        <f>'4'!F20</f>
        <v>37.705389933259077</v>
      </c>
      <c r="J41" s="28">
        <f>'5'!C21</f>
        <v>88.549999999999969</v>
      </c>
      <c r="K41" s="27">
        <f>'5'!F21</f>
        <v>43.49779462723032</v>
      </c>
      <c r="L41" s="28">
        <f>'6'!C26</f>
        <v>38.9</v>
      </c>
      <c r="M41" s="39">
        <f>'6'!F26</f>
        <v>16.645811319904084</v>
      </c>
      <c r="N41" s="28">
        <f>'7'!C22</f>
        <v>90.7</v>
      </c>
      <c r="O41" s="39">
        <f>'7'!F22</f>
        <v>74.593610527146097</v>
      </c>
      <c r="P41" s="28">
        <f>'8'!C26</f>
        <v>62.04</v>
      </c>
      <c r="Q41" s="39">
        <f>'8'!F26</f>
        <v>43.784126576473284</v>
      </c>
      <c r="R41" s="28">
        <f>'9'!C25</f>
        <v>95.210000000000008</v>
      </c>
      <c r="S41" s="39">
        <f>'9'!F25</f>
        <v>50.904019164349357</v>
      </c>
      <c r="T41" s="28"/>
      <c r="U41" s="27"/>
      <c r="V41" s="28">
        <f>'11'!C27</f>
        <v>77.554000000000002</v>
      </c>
      <c r="W41" s="39">
        <f>'11'!F27</f>
        <v>36.853411938447117</v>
      </c>
      <c r="X41" s="28">
        <f>'12'!C31</f>
        <v>70.28</v>
      </c>
      <c r="Y41" s="39">
        <f>'12'!F31</f>
        <v>36.748972708701935</v>
      </c>
      <c r="Z41" s="23">
        <f t="shared" si="0"/>
        <v>782.00399999999991</v>
      </c>
      <c r="AA41" s="24">
        <f t="shared" si="0"/>
        <v>434.68780015599691</v>
      </c>
    </row>
    <row r="42" spans="1:27" x14ac:dyDescent="0.25">
      <c r="A42" s="25" t="s">
        <v>128</v>
      </c>
      <c r="B42" s="28"/>
      <c r="C42" s="27"/>
      <c r="D42" s="28"/>
      <c r="E42" s="27"/>
      <c r="F42" s="28"/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27"/>
      <c r="R42" s="28"/>
      <c r="S42" s="27"/>
      <c r="T42" s="28"/>
      <c r="U42" s="27"/>
      <c r="V42" s="28"/>
      <c r="W42" s="27"/>
      <c r="X42" s="28"/>
      <c r="Y42" s="27"/>
      <c r="Z42" s="23">
        <f t="shared" si="0"/>
        <v>0</v>
      </c>
      <c r="AA42" s="24">
        <f t="shared" si="0"/>
        <v>0</v>
      </c>
    </row>
    <row r="43" spans="1:27" x14ac:dyDescent="0.25">
      <c r="A43" s="25" t="s">
        <v>129</v>
      </c>
      <c r="B43" s="28"/>
      <c r="C43" s="27"/>
      <c r="D43" s="28"/>
      <c r="E43" s="27"/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7"/>
      <c r="V43" s="28"/>
      <c r="W43" s="27"/>
      <c r="X43" s="28"/>
      <c r="Y43" s="27"/>
      <c r="Z43" s="23">
        <f t="shared" si="0"/>
        <v>0</v>
      </c>
      <c r="AA43" s="24">
        <f t="shared" si="0"/>
        <v>0</v>
      </c>
    </row>
    <row r="44" spans="1:27" x14ac:dyDescent="0.25">
      <c r="A44" s="25" t="s">
        <v>130</v>
      </c>
      <c r="B44" s="26">
        <v>3.96</v>
      </c>
      <c r="C44" s="27">
        <v>1.9598241510000001</v>
      </c>
      <c r="D44" s="28"/>
      <c r="E44" s="27"/>
      <c r="F44" s="28"/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27"/>
      <c r="R44" s="28"/>
      <c r="S44" s="27"/>
      <c r="T44" s="28"/>
      <c r="U44" s="27"/>
      <c r="V44" s="28"/>
      <c r="W44" s="27"/>
      <c r="X44" s="28"/>
      <c r="Y44" s="27"/>
      <c r="Z44" s="23">
        <f t="shared" si="0"/>
        <v>3.96</v>
      </c>
      <c r="AA44" s="24">
        <f t="shared" si="0"/>
        <v>1.9598241510000001</v>
      </c>
    </row>
    <row r="45" spans="1:27" x14ac:dyDescent="0.25">
      <c r="A45" s="25" t="s">
        <v>131</v>
      </c>
      <c r="B45" s="28"/>
      <c r="C45" s="27"/>
      <c r="D45" s="28"/>
      <c r="E45" s="27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28"/>
      <c r="Q45" s="27"/>
      <c r="R45" s="28"/>
      <c r="S45" s="27"/>
      <c r="T45" s="28"/>
      <c r="U45" s="27"/>
      <c r="V45" s="28"/>
      <c r="W45" s="27"/>
      <c r="X45" s="28"/>
      <c r="Y45" s="27"/>
      <c r="Z45" s="23">
        <f t="shared" si="0"/>
        <v>0</v>
      </c>
      <c r="AA45" s="24">
        <f t="shared" si="0"/>
        <v>0</v>
      </c>
    </row>
    <row r="46" spans="1:27" x14ac:dyDescent="0.25">
      <c r="A46" s="25" t="s">
        <v>132</v>
      </c>
      <c r="B46" s="28"/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23">
        <f t="shared" si="0"/>
        <v>0</v>
      </c>
      <c r="AA46" s="24">
        <f t="shared" si="0"/>
        <v>0</v>
      </c>
    </row>
    <row r="47" spans="1:27" x14ac:dyDescent="0.25">
      <c r="A47" s="25" t="s">
        <v>133</v>
      </c>
      <c r="B47" s="28"/>
      <c r="C47" s="27"/>
      <c r="D47" s="28"/>
      <c r="E47" s="27"/>
      <c r="F47" s="28"/>
      <c r="G47" s="27"/>
      <c r="H47" s="28"/>
      <c r="I47" s="27"/>
      <c r="J47" s="28"/>
      <c r="K47" s="27"/>
      <c r="L47" s="28"/>
      <c r="M47" s="27"/>
      <c r="N47" s="28"/>
      <c r="O47" s="27"/>
      <c r="P47" s="28"/>
      <c r="Q47" s="27"/>
      <c r="R47" s="28"/>
      <c r="S47" s="27"/>
      <c r="T47" s="28"/>
      <c r="U47" s="27"/>
      <c r="V47" s="28"/>
      <c r="W47" s="27"/>
      <c r="X47" s="28"/>
      <c r="Y47" s="27"/>
      <c r="Z47" s="23">
        <f t="shared" si="0"/>
        <v>0</v>
      </c>
      <c r="AA47" s="24">
        <f t="shared" si="0"/>
        <v>0</v>
      </c>
    </row>
    <row r="48" spans="1:27" x14ac:dyDescent="0.25">
      <c r="A48" s="25" t="s">
        <v>134</v>
      </c>
      <c r="B48" s="26">
        <v>210.73</v>
      </c>
      <c r="C48" s="27">
        <v>64.080310859999997</v>
      </c>
      <c r="D48" s="28"/>
      <c r="E48" s="27"/>
      <c r="F48" s="28"/>
      <c r="G48" s="27"/>
      <c r="H48" s="28"/>
      <c r="I48" s="27"/>
      <c r="J48" s="28"/>
      <c r="K48" s="27"/>
      <c r="L48" s="28"/>
      <c r="M48" s="27"/>
      <c r="N48" s="28"/>
      <c r="O48" s="27"/>
      <c r="P48" s="28"/>
      <c r="Q48" s="27"/>
      <c r="R48" s="28"/>
      <c r="S48" s="27"/>
      <c r="T48" s="28"/>
      <c r="U48" s="27"/>
      <c r="V48" s="28"/>
      <c r="W48" s="27"/>
      <c r="X48" s="28"/>
      <c r="Y48" s="27"/>
      <c r="Z48" s="23">
        <f t="shared" si="0"/>
        <v>210.73</v>
      </c>
      <c r="AA48" s="24">
        <f t="shared" si="0"/>
        <v>64.080310859999997</v>
      </c>
    </row>
    <row r="49" spans="1:27" x14ac:dyDescent="0.25">
      <c r="A49" s="25" t="s">
        <v>135</v>
      </c>
      <c r="B49" s="26">
        <v>129.47999999999999</v>
      </c>
      <c r="C49" s="27">
        <v>104.29134929999999</v>
      </c>
      <c r="D49" s="28">
        <f>'2'!C20</f>
        <v>119.33</v>
      </c>
      <c r="E49" s="39">
        <f>'2'!F20</f>
        <v>58.660699969309952</v>
      </c>
      <c r="F49" s="28">
        <f>'3'!C20</f>
        <v>118.22</v>
      </c>
      <c r="G49" s="44">
        <f>'3'!F20</f>
        <v>63.091782212499126</v>
      </c>
      <c r="H49" s="28">
        <f>'4'!C21</f>
        <v>147.97000000000003</v>
      </c>
      <c r="I49" s="27">
        <f>'4'!F21</f>
        <v>75.436270259928961</v>
      </c>
      <c r="J49" s="28">
        <f>'5'!C22</f>
        <v>142.27000000000004</v>
      </c>
      <c r="K49" s="27">
        <f>'5'!F22</f>
        <v>69.886292960091026</v>
      </c>
      <c r="L49" s="28">
        <f>'6'!C27</f>
        <v>83.36</v>
      </c>
      <c r="M49" s="39">
        <f>'6'!F27</f>
        <v>35.670818293758472</v>
      </c>
      <c r="N49" s="28">
        <f>'7'!C23</f>
        <v>156.87</v>
      </c>
      <c r="O49" s="39">
        <f>'7'!F23</f>
        <v>129.01322693928785</v>
      </c>
      <c r="P49" s="28">
        <f>'8'!C27</f>
        <v>84.5</v>
      </c>
      <c r="Q49" s="39">
        <f>'8'!F27</f>
        <v>59.635053122372547</v>
      </c>
      <c r="R49" s="28">
        <f>'9'!C26</f>
        <v>113.20000000000002</v>
      </c>
      <c r="S49" s="39">
        <f>'9'!F26</f>
        <v>60.522371278272736</v>
      </c>
      <c r="T49" s="28"/>
      <c r="U49" s="27"/>
      <c r="V49" s="28">
        <f>'11'!C28</f>
        <v>161.44</v>
      </c>
      <c r="W49" s="39">
        <f>'11'!F28</f>
        <v>76.715769958260083</v>
      </c>
      <c r="X49" s="28">
        <f>'12'!C32</f>
        <v>144.49</v>
      </c>
      <c r="Y49" s="39">
        <f>'12'!F32</f>
        <v>75.552917852594518</v>
      </c>
      <c r="Z49" s="23">
        <f t="shared" si="0"/>
        <v>1401.13</v>
      </c>
      <c r="AA49" s="24">
        <f t="shared" si="0"/>
        <v>808.47655214637541</v>
      </c>
    </row>
    <row r="50" spans="1:27" x14ac:dyDescent="0.25">
      <c r="A50" s="30" t="s">
        <v>136</v>
      </c>
      <c r="B50" s="26">
        <v>287.42</v>
      </c>
      <c r="C50" s="27">
        <v>142.2456205</v>
      </c>
      <c r="D50" s="28">
        <f>'2'!C21</f>
        <v>239.85</v>
      </c>
      <c r="E50" s="39">
        <f>'2'!F21</f>
        <v>117.90638471163155</v>
      </c>
      <c r="F50" s="28">
        <f>'3'!C21</f>
        <v>254.2</v>
      </c>
      <c r="G50" s="44">
        <f>'3'!F21</f>
        <v>135.6617411471602</v>
      </c>
      <c r="H50" s="28">
        <f>'4'!C22</f>
        <v>235.78000000000006</v>
      </c>
      <c r="I50" s="27">
        <f>'4'!F22</f>
        <v>120.20249916798036</v>
      </c>
      <c r="J50" s="28">
        <f>'5'!C23</f>
        <v>306.20999999999992</v>
      </c>
      <c r="K50" s="27">
        <f>'5'!F23</f>
        <v>150.41738783516877</v>
      </c>
      <c r="L50" s="28">
        <f>'6'!C28</f>
        <v>180.11</v>
      </c>
      <c r="M50" s="39">
        <f>'6'!F28</f>
        <v>77.071390149818114</v>
      </c>
      <c r="N50" s="28">
        <f>'7'!C24</f>
        <v>280.41000000000003</v>
      </c>
      <c r="O50" s="39">
        <f>'7'!F24</f>
        <v>230.61515245774024</v>
      </c>
      <c r="P50" s="28">
        <f>'8'!C28</f>
        <v>147.91</v>
      </c>
      <c r="Q50" s="39">
        <f>'8'!F28</f>
        <v>104.38604387372928</v>
      </c>
      <c r="R50" s="28">
        <f>'9'!C27</f>
        <v>293.40999999999991</v>
      </c>
      <c r="S50" s="39">
        <f>'9'!F27</f>
        <v>156.87163389362189</v>
      </c>
      <c r="T50" s="28"/>
      <c r="U50" s="27"/>
      <c r="V50" s="28">
        <f>'11'!C29</f>
        <v>295.11</v>
      </c>
      <c r="W50" s="39">
        <f>'11'!F29</f>
        <v>140.23532502714403</v>
      </c>
      <c r="X50" s="28">
        <f>'12'!C33</f>
        <v>296.8</v>
      </c>
      <c r="Y50" s="39">
        <f>'12'!F33</f>
        <v>155.19486482559384</v>
      </c>
      <c r="Z50" s="23">
        <f t="shared" si="0"/>
        <v>2817.2100000000005</v>
      </c>
      <c r="AA50" s="24">
        <f t="shared" si="0"/>
        <v>1530.8080435895884</v>
      </c>
    </row>
    <row r="51" spans="1:27" x14ac:dyDescent="0.25">
      <c r="A51" s="25" t="s">
        <v>137</v>
      </c>
      <c r="B51" s="28"/>
      <c r="C51" s="27"/>
      <c r="D51" s="28"/>
      <c r="E51" s="27"/>
      <c r="F51" s="28"/>
      <c r="G51" s="27"/>
      <c r="H51" s="28"/>
      <c r="I51" s="27"/>
      <c r="J51" s="28"/>
      <c r="K51" s="27"/>
      <c r="L51" s="28"/>
      <c r="M51" s="27"/>
      <c r="N51" s="28"/>
      <c r="O51" s="27"/>
      <c r="P51" s="28"/>
      <c r="Q51" s="27"/>
      <c r="R51" s="28"/>
      <c r="S51" s="27"/>
      <c r="T51" s="28"/>
      <c r="U51" s="27"/>
      <c r="V51" s="28"/>
      <c r="W51" s="27"/>
      <c r="X51" s="28"/>
      <c r="Y51" s="27"/>
      <c r="Z51" s="23">
        <f t="shared" si="0"/>
        <v>0</v>
      </c>
      <c r="AA51" s="24">
        <f t="shared" si="0"/>
        <v>0</v>
      </c>
    </row>
    <row r="52" spans="1:27" x14ac:dyDescent="0.25">
      <c r="A52" s="25" t="s">
        <v>138</v>
      </c>
      <c r="B52" s="28"/>
      <c r="C52" s="27"/>
      <c r="D52" s="28"/>
      <c r="E52" s="27"/>
      <c r="F52" s="28"/>
      <c r="G52" s="27"/>
      <c r="H52" s="28"/>
      <c r="I52" s="27"/>
      <c r="J52" s="28"/>
      <c r="K52" s="27"/>
      <c r="L52" s="28"/>
      <c r="M52" s="27"/>
      <c r="N52" s="28"/>
      <c r="O52" s="27"/>
      <c r="P52" s="28"/>
      <c r="Q52" s="27"/>
      <c r="R52" s="28"/>
      <c r="S52" s="27"/>
      <c r="T52" s="28"/>
      <c r="U52" s="27"/>
      <c r="V52" s="28"/>
      <c r="W52" s="27"/>
      <c r="X52" s="28"/>
      <c r="Y52" s="27"/>
      <c r="Z52" s="23">
        <f t="shared" si="0"/>
        <v>0</v>
      </c>
      <c r="AA52" s="24">
        <f t="shared" si="0"/>
        <v>0</v>
      </c>
    </row>
    <row r="53" spans="1:27" x14ac:dyDescent="0.25">
      <c r="A53" s="25" t="s">
        <v>139</v>
      </c>
      <c r="B53" s="26">
        <v>159.80000000000001</v>
      </c>
      <c r="C53" s="27">
        <v>79.085833149999999</v>
      </c>
      <c r="D53" s="28">
        <f>'2'!C22</f>
        <v>137.28</v>
      </c>
      <c r="E53" s="39">
        <f>'2'!F22</f>
        <v>67.484629948771229</v>
      </c>
      <c r="F53" s="28">
        <f>'3'!C22</f>
        <v>161.47999999999999</v>
      </c>
      <c r="G53" s="44">
        <f>'3'!F22</f>
        <v>86.17882753911654</v>
      </c>
      <c r="H53" s="28">
        <f>'4'!C23</f>
        <v>162.00000000000003</v>
      </c>
      <c r="I53" s="27">
        <f>'4'!F23</f>
        <v>82.58887465100014</v>
      </c>
      <c r="J53" s="28">
        <f>'5'!C24</f>
        <v>174.31000000000003</v>
      </c>
      <c r="K53" s="27">
        <f>'5'!F24</f>
        <v>85.625077148193341</v>
      </c>
      <c r="L53" s="28">
        <f>'6'!C29</f>
        <v>129</v>
      </c>
      <c r="M53" s="39">
        <f>'6'!F29</f>
        <v>55.200762474746192</v>
      </c>
      <c r="N53" s="28">
        <f>'7'!C25</f>
        <v>170.54</v>
      </c>
      <c r="O53" s="39">
        <f>'7'!F25</f>
        <v>140.25572590186874</v>
      </c>
      <c r="P53" s="28">
        <f>'8'!C29</f>
        <v>104.58</v>
      </c>
      <c r="Q53" s="39">
        <f>'8'!F29</f>
        <v>73.806317817014445</v>
      </c>
      <c r="R53" s="28">
        <f>'9'!C28</f>
        <v>190.59</v>
      </c>
      <c r="S53" s="39">
        <f>'9'!F28</f>
        <v>101.8989288156007</v>
      </c>
      <c r="T53" s="28"/>
      <c r="U53" s="27"/>
      <c r="V53" s="28">
        <f>'11'!C30</f>
        <v>174.261</v>
      </c>
      <c r="W53" s="39">
        <f>'11'!F30</f>
        <v>82.808268017197463</v>
      </c>
      <c r="X53" s="28">
        <f>'12'!C34</f>
        <v>185.41</v>
      </c>
      <c r="Y53" s="39">
        <f>'12'!F34</f>
        <v>96.949730078549038</v>
      </c>
      <c r="Z53" s="23">
        <f t="shared" si="0"/>
        <v>1749.251</v>
      </c>
      <c r="AA53" s="24">
        <f t="shared" si="0"/>
        <v>951.88297554205769</v>
      </c>
    </row>
    <row r="54" spans="1:27" x14ac:dyDescent="0.25">
      <c r="A54" s="25" t="s">
        <v>140</v>
      </c>
      <c r="B54" s="28"/>
      <c r="C54" s="27"/>
      <c r="D54" s="28"/>
      <c r="E54" s="27"/>
      <c r="F54" s="28"/>
      <c r="G54" s="27"/>
      <c r="H54" s="28"/>
      <c r="I54" s="27"/>
      <c r="J54" s="28"/>
      <c r="K54" s="27"/>
      <c r="L54" s="28"/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27"/>
      <c r="Z54" s="23">
        <f t="shared" si="0"/>
        <v>0</v>
      </c>
      <c r="AA54" s="24">
        <f t="shared" si="0"/>
        <v>0</v>
      </c>
    </row>
    <row r="55" spans="1:27" x14ac:dyDescent="0.25">
      <c r="A55" s="25" t="s">
        <v>141</v>
      </c>
      <c r="B55" s="28"/>
      <c r="C55" s="27"/>
      <c r="D55" s="28"/>
      <c r="E55" s="27"/>
      <c r="F55" s="28"/>
      <c r="G55" s="27"/>
      <c r="H55" s="28"/>
      <c r="I55" s="27"/>
      <c r="J55" s="28"/>
      <c r="K55" s="27"/>
      <c r="L55" s="28"/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27"/>
      <c r="X55" s="28"/>
      <c r="Y55" s="27"/>
      <c r="Z55" s="23">
        <f t="shared" si="0"/>
        <v>0</v>
      </c>
      <c r="AA55" s="24">
        <f t="shared" si="0"/>
        <v>0</v>
      </c>
    </row>
    <row r="56" spans="1:27" x14ac:dyDescent="0.25">
      <c r="A56" s="25" t="s">
        <v>142</v>
      </c>
      <c r="B56" s="28"/>
      <c r="C56" s="27"/>
      <c r="D56" s="28"/>
      <c r="E56" s="27"/>
      <c r="F56" s="28"/>
      <c r="G56" s="27"/>
      <c r="H56" s="28"/>
      <c r="I56" s="27"/>
      <c r="J56" s="28"/>
      <c r="K56" s="27"/>
      <c r="L56" s="28"/>
      <c r="M56" s="27"/>
      <c r="N56" s="28"/>
      <c r="O56" s="27"/>
      <c r="P56" s="28"/>
      <c r="Q56" s="27"/>
      <c r="R56" s="28"/>
      <c r="S56" s="27"/>
      <c r="T56" s="28"/>
      <c r="U56" s="27"/>
      <c r="V56" s="28"/>
      <c r="W56" s="27"/>
      <c r="X56" s="28"/>
      <c r="Y56" s="27"/>
      <c r="Z56" s="23">
        <f t="shared" si="0"/>
        <v>0</v>
      </c>
      <c r="AA56" s="24">
        <f t="shared" si="0"/>
        <v>0</v>
      </c>
    </row>
    <row r="57" spans="1:27" x14ac:dyDescent="0.25">
      <c r="A57" s="25" t="s">
        <v>143</v>
      </c>
      <c r="B57" s="28"/>
      <c r="C57" s="27"/>
      <c r="D57" s="28"/>
      <c r="E57" s="27"/>
      <c r="F57" s="28"/>
      <c r="G57" s="27"/>
      <c r="H57" s="28"/>
      <c r="I57" s="27"/>
      <c r="J57" s="28"/>
      <c r="K57" s="27"/>
      <c r="L57" s="28"/>
      <c r="M57" s="27"/>
      <c r="N57" s="28"/>
      <c r="O57" s="27"/>
      <c r="P57" s="28"/>
      <c r="Q57" s="27"/>
      <c r="R57" s="28"/>
      <c r="S57" s="27"/>
      <c r="T57" s="28"/>
      <c r="U57" s="27"/>
      <c r="V57" s="28"/>
      <c r="W57" s="27"/>
      <c r="X57" s="28"/>
      <c r="Y57" s="27"/>
      <c r="Z57" s="23">
        <f t="shared" si="0"/>
        <v>0</v>
      </c>
      <c r="AA57" s="24">
        <f t="shared" si="0"/>
        <v>0</v>
      </c>
    </row>
    <row r="58" spans="1:27" x14ac:dyDescent="0.25">
      <c r="A58" s="25" t="s">
        <v>144</v>
      </c>
      <c r="B58" s="26">
        <v>79.47</v>
      </c>
      <c r="C58" s="27">
        <v>39.330107380000001</v>
      </c>
      <c r="D58" s="28">
        <f>'2'!C23</f>
        <v>63.93</v>
      </c>
      <c r="E58" s="39">
        <f>'2'!F23</f>
        <v>31.426955074482407</v>
      </c>
      <c r="F58" s="28">
        <f>'3'!C23</f>
        <v>73.37</v>
      </c>
      <c r="G58" s="44">
        <f>'3'!F23</f>
        <v>39.15618390230977</v>
      </c>
      <c r="H58" s="28">
        <f>'4'!C24</f>
        <v>74.069999999999993</v>
      </c>
      <c r="I58" s="27">
        <f>'4'!F24</f>
        <v>37.761468798762841</v>
      </c>
      <c r="J58" s="28">
        <f>'5'!C25</f>
        <v>88.490000000000023</v>
      </c>
      <c r="K58" s="27">
        <f>'5'!F25</f>
        <v>43.468321248600937</v>
      </c>
      <c r="L58" s="28">
        <f>'6'!C30</f>
        <v>49.12</v>
      </c>
      <c r="M58" s="39">
        <f>'6'!F30</f>
        <v>21.019081029143667</v>
      </c>
      <c r="N58" s="28">
        <f>'7'!C26</f>
        <v>94.98</v>
      </c>
      <c r="O58" s="39">
        <f>'7'!F26</f>
        <v>78.113573625891249</v>
      </c>
      <c r="P58" s="28">
        <f>'8'!C30</f>
        <v>66.78</v>
      </c>
      <c r="Q58" s="39">
        <f>'8'!F30</f>
        <v>47.129335473515255</v>
      </c>
      <c r="R58" s="28">
        <f>'9'!C29</f>
        <v>88.34</v>
      </c>
      <c r="S58" s="39">
        <f>'9'!F29</f>
        <v>47.230974193662668</v>
      </c>
      <c r="T58" s="28"/>
      <c r="U58" s="27"/>
      <c r="V58" s="28">
        <f>'11'!C31</f>
        <v>79.069000000000003</v>
      </c>
      <c r="W58" s="39">
        <f>'11'!F31</f>
        <v>37.573335076992478</v>
      </c>
      <c r="X58" s="28">
        <f>'12'!C35</f>
        <v>92.44</v>
      </c>
      <c r="Y58" s="39">
        <f>'12'!F35</f>
        <v>48.336298195680229</v>
      </c>
      <c r="Z58" s="23">
        <f t="shared" si="0"/>
        <v>850.05899999999997</v>
      </c>
      <c r="AA58" s="24">
        <f t="shared" si="0"/>
        <v>470.54563399904151</v>
      </c>
    </row>
    <row r="59" spans="1:27" x14ac:dyDescent="0.25">
      <c r="A59" s="25" t="s">
        <v>145</v>
      </c>
      <c r="B59" s="28"/>
      <c r="C59" s="27"/>
      <c r="D59" s="28"/>
      <c r="E59" s="27"/>
      <c r="F59" s="28"/>
      <c r="G59" s="27"/>
      <c r="H59" s="28"/>
      <c r="I59" s="27"/>
      <c r="J59" s="28"/>
      <c r="K59" s="27"/>
      <c r="L59" s="28"/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27"/>
      <c r="Z59" s="23">
        <f t="shared" si="0"/>
        <v>0</v>
      </c>
      <c r="AA59" s="24">
        <f t="shared" si="0"/>
        <v>0</v>
      </c>
    </row>
    <row r="60" spans="1:27" x14ac:dyDescent="0.25">
      <c r="A60" s="25" t="s">
        <v>146</v>
      </c>
      <c r="B60" s="26">
        <v>111.25</v>
      </c>
      <c r="C60" s="27">
        <v>55.058191100000002</v>
      </c>
      <c r="D60" s="28">
        <f>'2'!C24</f>
        <v>99.1</v>
      </c>
      <c r="E60" s="39">
        <f>'2'!F24</f>
        <v>48.7159588281121</v>
      </c>
      <c r="F60" s="28">
        <f>'3'!C24</f>
        <v>112.15</v>
      </c>
      <c r="G60" s="44">
        <f>'3'!F24</f>
        <v>59.852337803516981</v>
      </c>
      <c r="H60" s="28">
        <f>'4'!C25</f>
        <v>130.68999999999994</v>
      </c>
      <c r="I60" s="27">
        <f>'4'!F25</f>
        <v>66.62679029715558</v>
      </c>
      <c r="J60" s="28">
        <f>'5'!C26</f>
        <v>143.30999999999997</v>
      </c>
      <c r="K60" s="27">
        <f>'5'!F26</f>
        <v>70.397164856334015</v>
      </c>
      <c r="L60" s="28">
        <f>'6'!C31</f>
        <v>82.89</v>
      </c>
      <c r="M60" s="39">
        <f>'6'!F31</f>
        <v>35.469699236679936</v>
      </c>
      <c r="N60" s="28">
        <f>'7'!C27</f>
        <v>181.2</v>
      </c>
      <c r="O60" s="39">
        <f>'7'!F27</f>
        <v>149.02273679734148</v>
      </c>
      <c r="P60" s="28">
        <f>'8'!C31</f>
        <v>129.28</v>
      </c>
      <c r="Q60" s="39">
        <f>'8'!F31</f>
        <v>91.238102575861802</v>
      </c>
      <c r="R60" s="28">
        <f>'9'!C30</f>
        <v>141.37999999999997</v>
      </c>
      <c r="S60" s="39">
        <f>'9'!F30</f>
        <v>75.58880610708654</v>
      </c>
      <c r="T60" s="28"/>
      <c r="U60" s="27"/>
      <c r="V60" s="28">
        <f>'11'!C32</f>
        <v>118.038</v>
      </c>
      <c r="W60" s="39">
        <f>'11'!F32</f>
        <v>56.091278830110888</v>
      </c>
      <c r="X60" s="28">
        <f>'12'!C36</f>
        <v>124.89</v>
      </c>
      <c r="Y60" s="39">
        <f>'12'!F36</f>
        <v>65.304200364111907</v>
      </c>
      <c r="Z60" s="23">
        <f t="shared" si="0"/>
        <v>1374.1779999999999</v>
      </c>
      <c r="AA60" s="24">
        <f t="shared" si="0"/>
        <v>773.36526679631129</v>
      </c>
    </row>
    <row r="61" spans="1:27" x14ac:dyDescent="0.25">
      <c r="A61" s="25" t="s">
        <v>147</v>
      </c>
      <c r="B61" s="26">
        <v>159.41</v>
      </c>
      <c r="C61" s="27">
        <v>78.892820159999999</v>
      </c>
      <c r="D61" s="28">
        <f>'2'!C25</f>
        <v>134.1</v>
      </c>
      <c r="E61" s="39">
        <f>'2'!F25</f>
        <v>65.9213933284544</v>
      </c>
      <c r="F61" s="28">
        <f>'3'!C25</f>
        <v>140.96</v>
      </c>
      <c r="G61" s="44">
        <f>'3'!F25</f>
        <v>75.227690920942962</v>
      </c>
      <c r="H61" s="28">
        <f>'4'!C26</f>
        <v>169.57000000000002</v>
      </c>
      <c r="I61" s="27">
        <f>'4'!F26</f>
        <v>86.44812021339564</v>
      </c>
      <c r="J61" s="28">
        <f>'5'!C27</f>
        <v>180.87000000000003</v>
      </c>
      <c r="K61" s="27">
        <f>'5'!F27</f>
        <v>88.847499878341637</v>
      </c>
      <c r="L61" s="28">
        <f>'6'!C32</f>
        <v>124.61</v>
      </c>
      <c r="M61" s="39">
        <f>'6'!F32</f>
        <v>53.322224899055222</v>
      </c>
      <c r="N61" s="28">
        <f>'7'!C28</f>
        <v>233.36</v>
      </c>
      <c r="O61" s="39">
        <f>'7'!F28</f>
        <v>191.92023101008616</v>
      </c>
      <c r="P61" s="28">
        <f>'8'!C32</f>
        <v>137.07</v>
      </c>
      <c r="Q61" s="39">
        <f>'8'!F32</f>
        <v>96.735819307498275</v>
      </c>
      <c r="R61" s="28">
        <f>'9'!C31</f>
        <v>182.48999999999998</v>
      </c>
      <c r="S61" s="39">
        <f>'9'!F31</f>
        <v>97.568264439681883</v>
      </c>
      <c r="T61" s="28"/>
      <c r="U61" s="27"/>
      <c r="V61" s="28">
        <f>'11'!C33</f>
        <v>158.86799999999999</v>
      </c>
      <c r="W61" s="39">
        <f>'11'!F33</f>
        <v>75.493563811501872</v>
      </c>
      <c r="X61" s="28">
        <f>'12'!C37</f>
        <v>149.69</v>
      </c>
      <c r="Y61" s="39">
        <f>'12'!F37</f>
        <v>78.271965349538888</v>
      </c>
      <c r="Z61" s="23">
        <f t="shared" si="0"/>
        <v>1770.998</v>
      </c>
      <c r="AA61" s="24">
        <f t="shared" si="0"/>
        <v>988.64959331849695</v>
      </c>
    </row>
    <row r="62" spans="1:27" x14ac:dyDescent="0.25">
      <c r="A62" s="25" t="s">
        <v>148</v>
      </c>
      <c r="B62" s="28"/>
      <c r="C62" s="27"/>
      <c r="D62" s="28"/>
      <c r="E62" s="27"/>
      <c r="F62" s="28"/>
      <c r="G62" s="27"/>
      <c r="H62" s="28"/>
      <c r="I62" s="27"/>
      <c r="J62" s="28"/>
      <c r="K62" s="27"/>
      <c r="L62" s="28"/>
      <c r="M62" s="27"/>
      <c r="N62" s="28"/>
      <c r="O62" s="27"/>
      <c r="P62" s="28"/>
      <c r="Q62" s="27"/>
      <c r="R62" s="28"/>
      <c r="S62" s="27"/>
      <c r="T62" s="28"/>
      <c r="U62" s="27"/>
      <c r="V62" s="28"/>
      <c r="W62" s="27"/>
      <c r="X62" s="28"/>
      <c r="Y62" s="27"/>
      <c r="Z62" s="23">
        <f t="shared" si="0"/>
        <v>0</v>
      </c>
      <c r="AA62" s="24">
        <f t="shared" si="0"/>
        <v>0</v>
      </c>
    </row>
    <row r="63" spans="1:27" x14ac:dyDescent="0.25">
      <c r="A63" s="25" t="s">
        <v>149</v>
      </c>
      <c r="B63" s="28"/>
      <c r="C63" s="27"/>
      <c r="D63" s="28"/>
      <c r="E63" s="27"/>
      <c r="F63" s="28"/>
      <c r="G63" s="27"/>
      <c r="H63" s="28"/>
      <c r="I63" s="27"/>
      <c r="J63" s="28"/>
      <c r="K63" s="27"/>
      <c r="L63" s="28"/>
      <c r="M63" s="27"/>
      <c r="N63" s="28"/>
      <c r="O63" s="27"/>
      <c r="P63" s="28"/>
      <c r="Q63" s="27"/>
      <c r="R63" s="28"/>
      <c r="S63" s="27"/>
      <c r="T63" s="28"/>
      <c r="U63" s="27"/>
      <c r="V63" s="28"/>
      <c r="W63" s="27"/>
      <c r="X63" s="28"/>
      <c r="Y63" s="27"/>
      <c r="Z63" s="23">
        <f t="shared" si="0"/>
        <v>0</v>
      </c>
      <c r="AA63" s="24">
        <f t="shared" si="0"/>
        <v>0</v>
      </c>
    </row>
    <row r="64" spans="1:27" x14ac:dyDescent="0.25">
      <c r="A64" s="29" t="s">
        <v>150</v>
      </c>
      <c r="B64" s="28"/>
      <c r="C64" s="27"/>
      <c r="D64" s="28"/>
      <c r="E64" s="27"/>
      <c r="F64" s="28"/>
      <c r="G64" s="27"/>
      <c r="H64" s="28"/>
      <c r="I64" s="27"/>
      <c r="J64" s="28"/>
      <c r="K64" s="27"/>
      <c r="L64" s="28"/>
      <c r="M64" s="27"/>
      <c r="N64" s="28"/>
      <c r="O64" s="27"/>
      <c r="P64" s="28"/>
      <c r="Q64" s="27"/>
      <c r="R64" s="28"/>
      <c r="S64" s="27"/>
      <c r="T64" s="28"/>
      <c r="U64" s="27"/>
      <c r="V64" s="28"/>
      <c r="W64" s="27"/>
      <c r="X64" s="28"/>
      <c r="Y64" s="27"/>
      <c r="Z64" s="23">
        <f t="shared" si="0"/>
        <v>0</v>
      </c>
      <c r="AA64" s="24">
        <f t="shared" si="0"/>
        <v>0</v>
      </c>
    </row>
    <row r="65" spans="1:27" x14ac:dyDescent="0.25">
      <c r="A65" s="25" t="s">
        <v>151</v>
      </c>
      <c r="B65" s="28"/>
      <c r="C65" s="27"/>
      <c r="D65" s="28"/>
      <c r="E65" s="27"/>
      <c r="F65" s="28"/>
      <c r="G65" s="27"/>
      <c r="H65" s="28"/>
      <c r="I65" s="27"/>
      <c r="J65" s="28"/>
      <c r="K65" s="27"/>
      <c r="L65" s="28"/>
      <c r="M65" s="27"/>
      <c r="N65" s="28"/>
      <c r="O65" s="27"/>
      <c r="P65" s="28"/>
      <c r="Q65" s="27"/>
      <c r="R65" s="28">
        <f>'9'!C32</f>
        <v>70.330000000000013</v>
      </c>
      <c r="S65" s="39">
        <f>'9'!F32</f>
        <v>37.601929081280232</v>
      </c>
      <c r="T65" s="28"/>
      <c r="U65" s="27"/>
      <c r="V65" s="28">
        <f>'11'!C34</f>
        <v>150.55000000000001</v>
      </c>
      <c r="W65" s="39">
        <f>'11'!F34</f>
        <v>71.540876902973579</v>
      </c>
      <c r="X65" s="28">
        <f>'12'!C38</f>
        <v>114.16</v>
      </c>
      <c r="Y65" s="39">
        <f>'12'!F38</f>
        <v>59.693550432917085</v>
      </c>
      <c r="Z65" s="23">
        <f t="shared" si="0"/>
        <v>335.04</v>
      </c>
      <c r="AA65" s="24">
        <f t="shared" si="0"/>
        <v>168.83635641717089</v>
      </c>
    </row>
    <row r="66" spans="1:27" x14ac:dyDescent="0.25">
      <c r="A66" s="25" t="s">
        <v>152</v>
      </c>
      <c r="B66" s="26">
        <v>195.5</v>
      </c>
      <c r="C66" s="27">
        <v>96.753944809999993</v>
      </c>
      <c r="D66" s="28">
        <f>'2'!C26</f>
        <v>167.43</v>
      </c>
      <c r="E66" s="39">
        <f>'2'!F26</f>
        <v>82.305882811208974</v>
      </c>
      <c r="F66" s="28">
        <f>'3'!C26</f>
        <v>176.41</v>
      </c>
      <c r="G66" s="44">
        <f>'3'!F26</f>
        <v>94.146686686744815</v>
      </c>
      <c r="H66" s="28">
        <f>'4'!C27</f>
        <v>166.73</v>
      </c>
      <c r="I66" s="27">
        <f>'4'!F27</f>
        <v>85.000265867662051</v>
      </c>
      <c r="J66" s="28">
        <f>'5'!C28</f>
        <v>187.21999999999997</v>
      </c>
      <c r="K66" s="27">
        <f>'5'!F28</f>
        <v>91.966765783286974</v>
      </c>
      <c r="L66" s="28">
        <f>'6'!C33</f>
        <v>106.55</v>
      </c>
      <c r="M66" s="39">
        <f>'6'!F33</f>
        <v>45.594118152590752</v>
      </c>
      <c r="N66" s="28">
        <f>'7'!C29</f>
        <v>166.82</v>
      </c>
      <c r="O66" s="39">
        <f>'7'!F29</f>
        <v>137.19631872258557</v>
      </c>
      <c r="P66" s="28">
        <f>'8'!C33</f>
        <v>99.45</v>
      </c>
      <c r="Q66" s="39">
        <f>'8'!F33</f>
        <v>70.18587021325385</v>
      </c>
      <c r="R66" s="28">
        <f>'9'!C33</f>
        <v>193.83000000000004</v>
      </c>
      <c r="S66" s="39">
        <f>'9'!F33</f>
        <v>103.63119456596826</v>
      </c>
      <c r="T66" s="28"/>
      <c r="U66" s="27"/>
      <c r="V66" s="28">
        <f>'11'!C35</f>
        <v>199.72</v>
      </c>
      <c r="W66" s="39">
        <f>'11'!F35</f>
        <v>94.906303122297459</v>
      </c>
      <c r="X66" s="28">
        <f>'12'!C39</f>
        <v>223.57</v>
      </c>
      <c r="Y66" s="39">
        <f>'12'!F39</f>
        <v>116.90335555612538</v>
      </c>
      <c r="Z66" s="23">
        <f t="shared" si="0"/>
        <v>1883.23</v>
      </c>
      <c r="AA66" s="24">
        <f t="shared" si="0"/>
        <v>1018.590706291724</v>
      </c>
    </row>
    <row r="67" spans="1:27" x14ac:dyDescent="0.25">
      <c r="A67" s="25" t="s">
        <v>153</v>
      </c>
      <c r="B67" s="28"/>
      <c r="C67" s="27"/>
      <c r="D67" s="28"/>
      <c r="E67" s="27"/>
      <c r="F67" s="28"/>
      <c r="G67" s="27"/>
      <c r="H67" s="28"/>
      <c r="I67" s="27"/>
      <c r="J67" s="28"/>
      <c r="K67" s="27"/>
      <c r="L67" s="28"/>
      <c r="M67" s="27"/>
      <c r="N67" s="28"/>
      <c r="O67" s="27"/>
      <c r="P67" s="28"/>
      <c r="Q67" s="27"/>
      <c r="R67" s="28"/>
      <c r="S67" s="27"/>
      <c r="T67" s="28"/>
      <c r="U67" s="27"/>
      <c r="V67" s="28"/>
      <c r="W67" s="27"/>
      <c r="X67" s="28"/>
      <c r="Y67" s="27"/>
      <c r="Z67" s="23">
        <f t="shared" si="0"/>
        <v>0</v>
      </c>
      <c r="AA67" s="24">
        <f t="shared" si="0"/>
        <v>0</v>
      </c>
    </row>
    <row r="68" spans="1:27" x14ac:dyDescent="0.25">
      <c r="A68" s="25" t="s">
        <v>154</v>
      </c>
      <c r="B68" s="28"/>
      <c r="C68" s="27"/>
      <c r="D68" s="28"/>
      <c r="E68" s="27"/>
      <c r="F68" s="28"/>
      <c r="G68" s="27"/>
      <c r="H68" s="28"/>
      <c r="I68" s="27"/>
      <c r="J68" s="28"/>
      <c r="K68" s="27"/>
      <c r="L68" s="28"/>
      <c r="M68" s="27"/>
      <c r="N68" s="28"/>
      <c r="O68" s="27"/>
      <c r="P68" s="28"/>
      <c r="Q68" s="27"/>
      <c r="R68" s="28"/>
      <c r="S68" s="27"/>
      <c r="T68" s="28"/>
      <c r="U68" s="27"/>
      <c r="V68" s="28"/>
      <c r="W68" s="27"/>
      <c r="X68" s="28"/>
      <c r="Y68" s="27"/>
      <c r="Z68" s="23">
        <f t="shared" si="0"/>
        <v>0</v>
      </c>
      <c r="AA68" s="24">
        <f t="shared" si="0"/>
        <v>0</v>
      </c>
    </row>
    <row r="69" spans="1:27" x14ac:dyDescent="0.25">
      <c r="A69" s="25" t="s">
        <v>155</v>
      </c>
      <c r="B69" s="26">
        <v>442.74</v>
      </c>
      <c r="C69" s="27">
        <v>219.11427889999999</v>
      </c>
      <c r="D69" s="28">
        <f>'2'!C27</f>
        <v>368.58</v>
      </c>
      <c r="E69" s="39">
        <f>'2'!F27</f>
        <v>181.18797280389055</v>
      </c>
      <c r="F69" s="28">
        <f>'3'!C27</f>
        <v>396.68</v>
      </c>
      <c r="G69" s="44">
        <f>'3'!F27</f>
        <v>211.70062737315308</v>
      </c>
      <c r="H69" s="28">
        <f>'4'!C28</f>
        <v>387.69999999999987</v>
      </c>
      <c r="I69" s="27">
        <f>'4'!F28</f>
        <v>197.65251050736262</v>
      </c>
      <c r="J69" s="28">
        <f>'5'!C29</f>
        <v>440.43000000000029</v>
      </c>
      <c r="K69" s="27">
        <f>'5'!F29</f>
        <v>216.34933582914815</v>
      </c>
      <c r="L69" s="28">
        <f>'6'!C34</f>
        <v>389.51</v>
      </c>
      <c r="M69" s="39">
        <f>'6'!F34</f>
        <v>166.67634877161541</v>
      </c>
      <c r="N69" s="28">
        <f>'7'!C30</f>
        <v>448.06</v>
      </c>
      <c r="O69" s="39">
        <f>'7'!F30</f>
        <v>368.49408084667118</v>
      </c>
      <c r="P69" s="28">
        <f>'8'!C34</f>
        <v>229.35</v>
      </c>
      <c r="Q69" s="39">
        <f>'8'!F34</f>
        <v>161.86153175877092</v>
      </c>
      <c r="R69" s="28">
        <f>'9'!C34</f>
        <v>414.00999999999993</v>
      </c>
      <c r="S69" s="39">
        <f>'9'!F34</f>
        <v>221.35041460174639</v>
      </c>
      <c r="T69" s="28"/>
      <c r="U69" s="27"/>
      <c r="V69" s="28">
        <f>'11'!C36</f>
        <v>452.34</v>
      </c>
      <c r="W69" s="39">
        <f>'11'!F36</f>
        <v>214.95051649479288</v>
      </c>
      <c r="X69" s="28">
        <f>'12'!C40</f>
        <v>439.68</v>
      </c>
      <c r="Y69" s="39">
        <f>'12'!F40</f>
        <v>229.90592374163441</v>
      </c>
      <c r="Z69" s="23">
        <f t="shared" si="0"/>
        <v>4409.08</v>
      </c>
      <c r="AA69" s="24">
        <f t="shared" si="0"/>
        <v>2389.2435416287863</v>
      </c>
    </row>
    <row r="70" spans="1:27" ht="15.75" thickBot="1" x14ac:dyDescent="0.3">
      <c r="A70" s="31" t="s">
        <v>156</v>
      </c>
      <c r="B70" s="32"/>
      <c r="C70" s="33"/>
      <c r="D70" s="32"/>
      <c r="E70" s="33"/>
      <c r="F70" s="32"/>
      <c r="G70" s="33"/>
      <c r="H70" s="32"/>
      <c r="I70" s="33"/>
      <c r="J70" s="32"/>
      <c r="K70" s="33"/>
      <c r="L70" s="32"/>
      <c r="M70" s="33"/>
      <c r="N70" s="32"/>
      <c r="O70" s="33"/>
      <c r="P70" s="32"/>
      <c r="Q70" s="33"/>
      <c r="R70" s="32"/>
      <c r="S70" s="33"/>
      <c r="T70" s="32"/>
      <c r="U70" s="33"/>
      <c r="V70" s="32"/>
      <c r="W70" s="33"/>
      <c r="X70" s="32"/>
      <c r="Y70" s="33"/>
      <c r="Z70" s="32">
        <f t="shared" ref="Z70:AA70" si="1">SUM(B70,D70,F70,H70,J70,L70,N70,P70,R70,T70,V70,X70)</f>
        <v>0</v>
      </c>
      <c r="AA70" s="33">
        <f t="shared" si="1"/>
        <v>0</v>
      </c>
    </row>
    <row r="71" spans="1:27" ht="15.75" thickBot="1" x14ac:dyDescent="0.3">
      <c r="B71" s="42">
        <f t="shared" ref="B71:I71" si="2">SUM(B5:B70)</f>
        <v>5632.09</v>
      </c>
      <c r="C71" s="43">
        <f t="shared" si="2"/>
        <v>2787.3500000909999</v>
      </c>
      <c r="D71" s="43">
        <f t="shared" si="2"/>
        <v>4659.49</v>
      </c>
      <c r="E71" s="43">
        <f t="shared" si="2"/>
        <v>2290.5300000000002</v>
      </c>
      <c r="F71" s="43">
        <f t="shared" si="2"/>
        <v>5169.8099999999986</v>
      </c>
      <c r="G71" s="43">
        <f t="shared" si="2"/>
        <v>2759.0300000000007</v>
      </c>
      <c r="H71" s="43">
        <f t="shared" si="2"/>
        <v>5017.9099999999989</v>
      </c>
      <c r="I71" s="43">
        <f t="shared" si="2"/>
        <v>2558.17</v>
      </c>
      <c r="J71" s="43">
        <f t="shared" ref="J71:K71" si="3">SUM(J5:J70)</f>
        <v>5959.31</v>
      </c>
      <c r="K71" s="43">
        <f t="shared" si="3"/>
        <v>2927.3499999999995</v>
      </c>
      <c r="L71" s="43">
        <f t="shared" ref="L71" si="4">SUM(L5:L70)</f>
        <v>3548.9700000000003</v>
      </c>
      <c r="M71" s="43">
        <f t="shared" ref="M71:S71" si="5">SUM(M5:M70)</f>
        <v>1518.6500000000003</v>
      </c>
      <c r="N71" s="43">
        <f t="shared" si="5"/>
        <v>5831.78</v>
      </c>
      <c r="O71" s="43">
        <f t="shared" si="5"/>
        <v>4796.18</v>
      </c>
      <c r="P71" s="43">
        <f t="shared" si="5"/>
        <v>3270.75</v>
      </c>
      <c r="Q71" s="43">
        <f t="shared" si="5"/>
        <v>2308.3000000000002</v>
      </c>
      <c r="R71" s="43">
        <f t="shared" si="5"/>
        <v>5645.9</v>
      </c>
      <c r="S71" s="43">
        <f t="shared" si="5"/>
        <v>3018.58</v>
      </c>
      <c r="T71" s="37"/>
      <c r="U71" s="36"/>
      <c r="V71" s="42">
        <f>SUM(V5:V70)</f>
        <v>5838.2970000000014</v>
      </c>
      <c r="W71" s="42">
        <f>SUM(W5:W70)</f>
        <v>2774.3399999999997</v>
      </c>
      <c r="X71" s="42">
        <f t="shared" ref="X71:Y71" si="6">SUM(X5:X70)</f>
        <v>5849.8499999999995</v>
      </c>
      <c r="Y71" s="42">
        <f t="shared" si="6"/>
        <v>3058.85</v>
      </c>
      <c r="Z71" s="42">
        <f>SUM(Z5:Z70)</f>
        <v>56424.156999999999</v>
      </c>
      <c r="AA71" s="42">
        <f>SUM(AA5:AA70)</f>
        <v>30797.330000091002</v>
      </c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paperSize="8" scale="6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58EB-5EC5-43E3-875F-62899FDA5408}">
  <sheetPr>
    <pageSetUpPr fitToPage="1"/>
  </sheetPr>
  <dimension ref="A1:AA71"/>
  <sheetViews>
    <sheetView workbookViewId="0">
      <pane xSplit="1" ySplit="4" topLeftCell="W40" activePane="bottomRight" state="frozen"/>
      <selection pane="topRight" activeCell="B1" sqref="B1"/>
      <selection pane="bottomLeft" activeCell="A5" sqref="A5"/>
      <selection pane="bottomRight" activeCell="Z5" sqref="Z5:AA70"/>
    </sheetView>
  </sheetViews>
  <sheetFormatPr defaultRowHeight="15" x14ac:dyDescent="0.25"/>
  <cols>
    <col min="1" max="1" width="39.140625" style="18" bestFit="1" customWidth="1"/>
    <col min="2" max="2" width="9.140625" style="18" customWidth="1"/>
    <col min="3" max="3" width="13.7109375" style="18" customWidth="1"/>
    <col min="4" max="4" width="9.140625" style="18" customWidth="1"/>
    <col min="5" max="5" width="13.7109375" style="18" customWidth="1"/>
    <col min="6" max="6" width="9.140625" style="18" customWidth="1"/>
    <col min="7" max="7" width="13.7109375" style="18" customWidth="1"/>
    <col min="8" max="8" width="9.140625" style="18" customWidth="1"/>
    <col min="9" max="9" width="10.42578125" style="18" customWidth="1"/>
    <col min="10" max="10" width="9.140625" style="18" customWidth="1"/>
    <col min="11" max="11" width="10.42578125" style="18" customWidth="1"/>
    <col min="12" max="12" width="9.140625" style="18" customWidth="1"/>
    <col min="13" max="13" width="13.7109375" style="18" customWidth="1"/>
    <col min="14" max="14" width="9.140625" style="18" customWidth="1"/>
    <col min="15" max="15" width="13.7109375" style="18" customWidth="1"/>
    <col min="16" max="16" width="9.140625" style="18" customWidth="1"/>
    <col min="17" max="17" width="10.42578125" style="18" customWidth="1"/>
    <col min="18" max="18" width="9.140625" style="18" customWidth="1"/>
    <col min="19" max="19" width="13.7109375" style="18" customWidth="1"/>
    <col min="20" max="20" width="9.140625" style="18" customWidth="1"/>
    <col min="21" max="21" width="13.7109375" style="18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0.42578125" style="18" bestFit="1" customWidth="1"/>
    <col min="28" max="16384" width="9.140625" style="18"/>
  </cols>
  <sheetData>
    <row r="1" spans="1:27" x14ac:dyDescent="0.25">
      <c r="A1" s="17"/>
    </row>
    <row r="2" spans="1:27" ht="15.75" thickBot="1" x14ac:dyDescent="0.3"/>
    <row r="3" spans="1:27" ht="15.75" thickBot="1" x14ac:dyDescent="0.3">
      <c r="B3" s="62" t="s">
        <v>77</v>
      </c>
      <c r="C3" s="62"/>
      <c r="D3" s="62" t="s">
        <v>78</v>
      </c>
      <c r="E3" s="62"/>
      <c r="F3" s="62" t="s">
        <v>79</v>
      </c>
      <c r="G3" s="62"/>
      <c r="H3" s="62" t="s">
        <v>80</v>
      </c>
      <c r="I3" s="62"/>
      <c r="J3" s="62" t="s">
        <v>81</v>
      </c>
      <c r="K3" s="62"/>
      <c r="L3" s="62" t="s">
        <v>82</v>
      </c>
      <c r="M3" s="62"/>
      <c r="N3" s="62" t="s">
        <v>83</v>
      </c>
      <c r="O3" s="62"/>
      <c r="P3" s="62" t="s">
        <v>84</v>
      </c>
      <c r="Q3" s="62"/>
      <c r="R3" s="62" t="s">
        <v>85</v>
      </c>
      <c r="S3" s="62"/>
      <c r="T3" s="62" t="s">
        <v>86</v>
      </c>
      <c r="U3" s="62"/>
      <c r="V3" s="62" t="s">
        <v>87</v>
      </c>
      <c r="W3" s="62"/>
      <c r="X3" s="62" t="s">
        <v>88</v>
      </c>
      <c r="Y3" s="62"/>
      <c r="Z3" s="63" t="s">
        <v>89</v>
      </c>
      <c r="AA3" s="63"/>
    </row>
    <row r="4" spans="1:27" ht="15.75" thickBot="1" x14ac:dyDescent="0.3">
      <c r="B4" s="19" t="s">
        <v>1</v>
      </c>
      <c r="C4" s="19" t="s">
        <v>90</v>
      </c>
      <c r="D4" s="19" t="s">
        <v>1</v>
      </c>
      <c r="E4" s="19" t="s">
        <v>90</v>
      </c>
      <c r="F4" s="19" t="s">
        <v>1</v>
      </c>
      <c r="G4" s="19" t="s">
        <v>90</v>
      </c>
      <c r="H4" s="19" t="s">
        <v>1</v>
      </c>
      <c r="I4" s="19" t="s">
        <v>90</v>
      </c>
      <c r="J4" s="19" t="s">
        <v>1</v>
      </c>
      <c r="K4" s="19" t="s">
        <v>90</v>
      </c>
      <c r="L4" s="19" t="s">
        <v>1</v>
      </c>
      <c r="M4" s="19" t="s">
        <v>90</v>
      </c>
      <c r="N4" s="19" t="s">
        <v>1</v>
      </c>
      <c r="O4" s="19" t="s">
        <v>90</v>
      </c>
      <c r="P4" s="19" t="s">
        <v>1</v>
      </c>
      <c r="Q4" s="19" t="s">
        <v>90</v>
      </c>
      <c r="R4" s="19" t="s">
        <v>1</v>
      </c>
      <c r="S4" s="19" t="s">
        <v>90</v>
      </c>
      <c r="T4" s="19" t="s">
        <v>1</v>
      </c>
      <c r="U4" s="19" t="s">
        <v>90</v>
      </c>
      <c r="V4" s="19" t="s">
        <v>1</v>
      </c>
      <c r="W4" s="19" t="s">
        <v>90</v>
      </c>
      <c r="X4" s="19" t="s">
        <v>1</v>
      </c>
      <c r="Y4" s="19" t="s">
        <v>90</v>
      </c>
      <c r="Z4" s="19" t="s">
        <v>1</v>
      </c>
      <c r="AA4" s="19" t="s">
        <v>90</v>
      </c>
    </row>
    <row r="5" spans="1:27" x14ac:dyDescent="0.25">
      <c r="A5" s="20" t="s">
        <v>91</v>
      </c>
      <c r="B5" s="21">
        <f>'1'!C37</f>
        <v>3.86</v>
      </c>
      <c r="C5" s="41">
        <f>'1'!F37</f>
        <v>2.0625835327725408</v>
      </c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3">
        <f>SUM(B5,D5,F5,H5,J5,L5,N5,P5,R5,T5,V5,X5)</f>
        <v>3.86</v>
      </c>
      <c r="AA5" s="24">
        <f>SUM(C5,E5,G5,I5,K5,M5,O5,Q5,S5,U5,W5,Y5)</f>
        <v>2.0625835327725408</v>
      </c>
    </row>
    <row r="6" spans="1:27" x14ac:dyDescent="0.25">
      <c r="A6" s="25" t="s">
        <v>92</v>
      </c>
      <c r="B6" s="26"/>
      <c r="C6" s="27"/>
      <c r="D6" s="28"/>
      <c r="E6" s="27"/>
      <c r="F6" s="28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  <c r="S6" s="27"/>
      <c r="T6" s="28"/>
      <c r="U6" s="27"/>
      <c r="V6" s="28"/>
      <c r="W6" s="27"/>
      <c r="X6" s="28"/>
      <c r="Y6" s="27"/>
      <c r="Z6" s="23">
        <f t="shared" ref="Z6:AA69" si="0">SUM(B6,D6,F6,H6,J6,L6,N6,P6,R6,T6,V6,X6)</f>
        <v>0</v>
      </c>
      <c r="AA6" s="24">
        <f t="shared" si="0"/>
        <v>0</v>
      </c>
    </row>
    <row r="7" spans="1:27" x14ac:dyDescent="0.25">
      <c r="A7" s="25" t="s">
        <v>93</v>
      </c>
      <c r="B7" s="26"/>
      <c r="C7" s="27"/>
      <c r="D7" s="28"/>
      <c r="E7" s="27"/>
      <c r="F7" s="28"/>
      <c r="G7" s="27"/>
      <c r="H7" s="28"/>
      <c r="I7" s="27"/>
      <c r="J7" s="28"/>
      <c r="K7" s="27"/>
      <c r="L7" s="28">
        <f>'6'!C36</f>
        <v>15.86</v>
      </c>
      <c r="M7" s="39">
        <f>'6'!F36</f>
        <v>7.9844134030266734</v>
      </c>
      <c r="N7" s="28"/>
      <c r="O7" s="27"/>
      <c r="P7" s="28">
        <f>'8'!C36</f>
        <v>61.24</v>
      </c>
      <c r="Q7" s="27">
        <f>'8'!F36</f>
        <v>31.109478015890598</v>
      </c>
      <c r="R7" s="28"/>
      <c r="S7" s="27"/>
      <c r="T7" s="28"/>
      <c r="U7" s="27"/>
      <c r="V7" s="28"/>
      <c r="W7" s="27"/>
      <c r="X7" s="28"/>
      <c r="Y7" s="27"/>
      <c r="Z7" s="23">
        <f t="shared" si="0"/>
        <v>77.099999999999994</v>
      </c>
      <c r="AA7" s="24">
        <f t="shared" si="0"/>
        <v>39.093891418917273</v>
      </c>
    </row>
    <row r="8" spans="1:27" x14ac:dyDescent="0.25">
      <c r="A8" s="25" t="s">
        <v>94</v>
      </c>
      <c r="B8" s="28">
        <f>'1'!C38</f>
        <v>243.7</v>
      </c>
      <c r="C8" s="39">
        <f>'1'!F38</f>
        <v>130.22062355872237</v>
      </c>
      <c r="D8" s="28">
        <f>'2'!C29</f>
        <v>206.88</v>
      </c>
      <c r="E8" s="39">
        <f>'2'!F29</f>
        <v>120.09864276740095</v>
      </c>
      <c r="F8" s="28">
        <f>'3'!C29</f>
        <v>222.26</v>
      </c>
      <c r="G8" s="39">
        <f>'3'!F29</f>
        <v>126.26194583681796</v>
      </c>
      <c r="H8" s="28">
        <f>'4'!C30</f>
        <v>224.99999999999997</v>
      </c>
      <c r="I8" s="27">
        <f>'4'!F30</f>
        <v>122.4504444588632</v>
      </c>
      <c r="J8" s="28">
        <f>'5'!C31</f>
        <v>249.5500000000001</v>
      </c>
      <c r="K8" s="27">
        <f>'5'!F31</f>
        <v>121.89574009287513</v>
      </c>
      <c r="L8" s="28">
        <f>'6'!C37</f>
        <v>41.97</v>
      </c>
      <c r="M8" s="39">
        <f>'6'!F37</f>
        <v>21.128993097416743</v>
      </c>
      <c r="N8" s="28"/>
      <c r="O8" s="27"/>
      <c r="P8" s="28"/>
      <c r="Q8" s="27"/>
      <c r="R8" s="28"/>
      <c r="S8" s="27"/>
      <c r="T8" s="28"/>
      <c r="U8" s="27"/>
      <c r="V8" s="28"/>
      <c r="W8" s="27"/>
      <c r="X8" s="28"/>
      <c r="Y8" s="27"/>
      <c r="Z8" s="23">
        <f t="shared" si="0"/>
        <v>1189.3600000000001</v>
      </c>
      <c r="AA8" s="24">
        <f t="shared" si="0"/>
        <v>642.05638981209631</v>
      </c>
    </row>
    <row r="9" spans="1:27" x14ac:dyDescent="0.25">
      <c r="A9" s="29" t="s">
        <v>95</v>
      </c>
      <c r="B9" s="28">
        <f>'1'!C39</f>
        <v>12.96</v>
      </c>
      <c r="C9" s="39">
        <f>'1'!F39</f>
        <v>6.9251509286870814</v>
      </c>
      <c r="D9" s="28">
        <f>'2'!C30</f>
        <v>6.23</v>
      </c>
      <c r="E9" s="39">
        <f>'2'!F30</f>
        <v>3.6166596309015273</v>
      </c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3">
        <f t="shared" si="0"/>
        <v>19.190000000000001</v>
      </c>
      <c r="AA9" s="24">
        <f t="shared" si="0"/>
        <v>10.541810559588608</v>
      </c>
    </row>
    <row r="10" spans="1:27" x14ac:dyDescent="0.25">
      <c r="A10" s="25" t="s">
        <v>96</v>
      </c>
      <c r="B10" s="28">
        <f>'1'!C40</f>
        <v>235.35</v>
      </c>
      <c r="C10" s="39">
        <f>'1'!F40</f>
        <v>125.75881721192164</v>
      </c>
      <c r="D10" s="28">
        <f>'2'!C31</f>
        <v>942.9</v>
      </c>
      <c r="E10" s="39">
        <f>'2'!F31</f>
        <v>547.37533964318618</v>
      </c>
      <c r="F10" s="28">
        <f>'3'!C30</f>
        <v>780.66</v>
      </c>
      <c r="G10" s="39">
        <f>'3'!F30</f>
        <v>443.47903643017327</v>
      </c>
      <c r="H10" s="28">
        <f>'4'!C31</f>
        <v>792.07999999999981</v>
      </c>
      <c r="I10" s="27">
        <f>'4'!F31</f>
        <v>431.069102431006</v>
      </c>
      <c r="J10" s="28">
        <f>'5'!C32</f>
        <v>1165.5199999999998</v>
      </c>
      <c r="K10" s="27">
        <f>'5'!F32</f>
        <v>569.31245439009308</v>
      </c>
      <c r="L10" s="28">
        <f>'6'!C38</f>
        <v>536.48</v>
      </c>
      <c r="M10" s="39">
        <f>'6'!F38</f>
        <v>270.0805865356715</v>
      </c>
      <c r="N10" s="28">
        <f>'7'!C32</f>
        <v>725.92</v>
      </c>
      <c r="O10" s="39">
        <f>'7'!F32</f>
        <v>445.42665256322255</v>
      </c>
      <c r="P10" s="28">
        <f>'8'!C37</f>
        <v>160.16</v>
      </c>
      <c r="Q10" s="27">
        <f>'8'!F37</f>
        <v>81.360124085973837</v>
      </c>
      <c r="R10" s="28">
        <f>'9'!C36</f>
        <v>284.69999999999987</v>
      </c>
      <c r="S10" s="39">
        <f>'9'!F36</f>
        <v>168.47574404761895</v>
      </c>
      <c r="T10" s="28">
        <f>'10'!C8</f>
        <v>401.18</v>
      </c>
      <c r="U10" s="39">
        <f>'10'!F8</f>
        <v>251.78851544425632</v>
      </c>
      <c r="V10" s="28">
        <f>'11'!C38</f>
        <v>400.82</v>
      </c>
      <c r="W10" s="39">
        <f>'11'!F38</f>
        <v>200.44404170475042</v>
      </c>
      <c r="X10" s="28">
        <f>'12'!C42</f>
        <v>344.76</v>
      </c>
      <c r="Y10" s="39">
        <f>'12'!F42</f>
        <v>144.56195162635527</v>
      </c>
      <c r="Z10" s="23">
        <f t="shared" si="0"/>
        <v>6770.53</v>
      </c>
      <c r="AA10" s="24">
        <f t="shared" si="0"/>
        <v>3679.1323661142296</v>
      </c>
    </row>
    <row r="11" spans="1:27" x14ac:dyDescent="0.25">
      <c r="A11" s="25" t="s">
        <v>97</v>
      </c>
      <c r="B11" s="28">
        <f>'1'!C41</f>
        <v>15.76</v>
      </c>
      <c r="C11" s="39">
        <f>'1'!F41</f>
        <v>8.4213255120454011</v>
      </c>
      <c r="D11" s="28"/>
      <c r="E11" s="27"/>
      <c r="F11" s="28"/>
      <c r="G11" s="27"/>
      <c r="H11" s="28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27"/>
      <c r="X11" s="28">
        <f>'12'!C43</f>
        <v>5.92</v>
      </c>
      <c r="Y11" s="39">
        <f>'12'!F43</f>
        <v>2.4823261214410697</v>
      </c>
      <c r="Z11" s="23">
        <f t="shared" si="0"/>
        <v>21.68</v>
      </c>
      <c r="AA11" s="24">
        <f t="shared" si="0"/>
        <v>10.90365163348647</v>
      </c>
    </row>
    <row r="12" spans="1:27" x14ac:dyDescent="0.25">
      <c r="A12" s="25" t="s">
        <v>98</v>
      </c>
      <c r="B12" s="28"/>
      <c r="C12" s="27"/>
      <c r="D12" s="28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7"/>
      <c r="V12" s="28"/>
      <c r="W12" s="27"/>
      <c r="X12" s="28"/>
      <c r="Y12" s="27"/>
      <c r="Z12" s="23">
        <f t="shared" si="0"/>
        <v>0</v>
      </c>
      <c r="AA12" s="24">
        <f t="shared" si="0"/>
        <v>0</v>
      </c>
    </row>
    <row r="13" spans="1:27" x14ac:dyDescent="0.25">
      <c r="A13" s="25" t="s">
        <v>99</v>
      </c>
      <c r="B13" s="26"/>
      <c r="C13" s="27"/>
      <c r="D13" s="28"/>
      <c r="E13" s="27"/>
      <c r="F13" s="28"/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7"/>
      <c r="T13" s="28"/>
      <c r="U13" s="27"/>
      <c r="V13" s="28"/>
      <c r="W13" s="27"/>
      <c r="X13" s="28"/>
      <c r="Y13" s="27"/>
      <c r="Z13" s="23">
        <f t="shared" si="0"/>
        <v>0</v>
      </c>
      <c r="AA13" s="24">
        <f t="shared" si="0"/>
        <v>0</v>
      </c>
    </row>
    <row r="14" spans="1:27" x14ac:dyDescent="0.25">
      <c r="A14" s="25" t="s">
        <v>100</v>
      </c>
      <c r="B14" s="26"/>
      <c r="C14" s="27"/>
      <c r="D14" s="28"/>
      <c r="E14" s="27"/>
      <c r="F14" s="28"/>
      <c r="G14" s="27"/>
      <c r="H14" s="28"/>
      <c r="I14" s="27"/>
      <c r="J14" s="28"/>
      <c r="K14" s="27"/>
      <c r="L14" s="28">
        <f>'6'!C39</f>
        <v>17.87</v>
      </c>
      <c r="M14" s="39">
        <f>'6'!F39</f>
        <v>8.9963094269915942</v>
      </c>
      <c r="N14" s="28"/>
      <c r="O14" s="27"/>
      <c r="P14" s="28">
        <f>'8'!C38</f>
        <v>19.27</v>
      </c>
      <c r="Q14" s="27">
        <f>'8'!F38</f>
        <v>9.789020923680793</v>
      </c>
      <c r="R14" s="28"/>
      <c r="S14" s="27"/>
      <c r="T14" s="28"/>
      <c r="U14" s="27"/>
      <c r="V14" s="28"/>
      <c r="W14" s="27"/>
      <c r="X14" s="28"/>
      <c r="Y14" s="27"/>
      <c r="Z14" s="23">
        <f t="shared" si="0"/>
        <v>37.14</v>
      </c>
      <c r="AA14" s="24">
        <f t="shared" si="0"/>
        <v>18.785330350672389</v>
      </c>
    </row>
    <row r="15" spans="1:27" x14ac:dyDescent="0.25">
      <c r="A15" s="25" t="s">
        <v>101</v>
      </c>
      <c r="B15" s="28">
        <f>'1'!C42</f>
        <v>70.19</v>
      </c>
      <c r="C15" s="39">
        <f>'1'!F42</f>
        <v>37.505890716400174</v>
      </c>
      <c r="D15" s="28">
        <f>'2'!C32</f>
        <v>76.73</v>
      </c>
      <c r="E15" s="39">
        <f>'2'!F32</f>
        <v>44.543546304827316</v>
      </c>
      <c r="F15" s="28">
        <f>'3'!C31</f>
        <v>82.04</v>
      </c>
      <c r="G15" s="39">
        <f>'3'!F31</f>
        <v>46.605462235456436</v>
      </c>
      <c r="H15" s="28">
        <f>'4'!C32</f>
        <v>72.060000000000016</v>
      </c>
      <c r="I15" s="27">
        <f>'4'!F32</f>
        <v>39.216795678691938</v>
      </c>
      <c r="J15" s="28">
        <f>'5'!C33</f>
        <v>87.989999999999981</v>
      </c>
      <c r="K15" s="27">
        <f>'5'!F33</f>
        <v>42.979788302031963</v>
      </c>
      <c r="L15" s="28">
        <f>'6'!C40</f>
        <v>69.69</v>
      </c>
      <c r="M15" s="39">
        <f>'6'!F40</f>
        <v>35.084096472694135</v>
      </c>
      <c r="N15" s="28">
        <f>'7'!C33</f>
        <v>75.66</v>
      </c>
      <c r="O15" s="39">
        <f>'7'!F33</f>
        <v>46.425199103115247</v>
      </c>
      <c r="P15" s="28">
        <f>'8'!C39</f>
        <v>60.85</v>
      </c>
      <c r="Q15" s="27">
        <f>'8'!F39</f>
        <v>30.91136083061631</v>
      </c>
      <c r="R15" s="28">
        <f>'9'!C37</f>
        <v>43.389999999999993</v>
      </c>
      <c r="S15" s="39">
        <f>'9'!F37</f>
        <v>25.676721230158726</v>
      </c>
      <c r="T15" s="28">
        <f>'10'!C9</f>
        <v>58.05</v>
      </c>
      <c r="U15" s="39">
        <f>'10'!F9</f>
        <v>36.433329980405496</v>
      </c>
      <c r="V15" s="28">
        <f>'11'!C39</f>
        <v>67.28</v>
      </c>
      <c r="W15" s="39">
        <f>'11'!F39</f>
        <v>33.645714100832322</v>
      </c>
      <c r="X15" s="28">
        <f>'12'!C44</f>
        <v>67.8</v>
      </c>
      <c r="Y15" s="39">
        <f>'12'!F44</f>
        <v>28.429343080017659</v>
      </c>
      <c r="Z15" s="23">
        <f t="shared" si="0"/>
        <v>831.7299999999999</v>
      </c>
      <c r="AA15" s="24">
        <f t="shared" si="0"/>
        <v>447.45724803524774</v>
      </c>
    </row>
    <row r="16" spans="1:27" x14ac:dyDescent="0.25">
      <c r="A16" s="25" t="s">
        <v>102</v>
      </c>
      <c r="B16" s="28">
        <f>'1'!C43</f>
        <v>259.13</v>
      </c>
      <c r="C16" s="39">
        <f>'1'!F43</f>
        <v>138.46561420915768</v>
      </c>
      <c r="D16" s="28">
        <f>'2'!C33</f>
        <v>226.12</v>
      </c>
      <c r="E16" s="39">
        <f>'2'!F33</f>
        <v>131.26790942848368</v>
      </c>
      <c r="F16" s="28">
        <f>'3'!C32</f>
        <v>239.21</v>
      </c>
      <c r="G16" s="39">
        <f>'3'!F32</f>
        <v>135.89093882671298</v>
      </c>
      <c r="H16" s="28">
        <f>'4'!C33</f>
        <v>262.12000000000012</v>
      </c>
      <c r="I16" s="27">
        <f>'4'!F33</f>
        <v>142.65204667358773</v>
      </c>
      <c r="J16" s="28">
        <f>'5'!C34</f>
        <v>266.23999999999995</v>
      </c>
      <c r="K16" s="27">
        <f>'5'!F34</f>
        <v>130.048174082657</v>
      </c>
      <c r="L16" s="28">
        <f>'6'!C41</f>
        <v>41.43</v>
      </c>
      <c r="M16" s="39">
        <f>'6'!F41</f>
        <v>20.857140434261989</v>
      </c>
      <c r="N16" s="28"/>
      <c r="O16" s="27"/>
      <c r="P16" s="28"/>
      <c r="Q16" s="27"/>
      <c r="R16" s="28"/>
      <c r="S16" s="27"/>
      <c r="T16" s="28"/>
      <c r="U16" s="27"/>
      <c r="V16" s="28"/>
      <c r="W16" s="27"/>
      <c r="X16" s="28"/>
      <c r="Y16" s="27"/>
      <c r="Z16" s="23">
        <f t="shared" si="0"/>
        <v>1294.2500000000002</v>
      </c>
      <c r="AA16" s="24">
        <f t="shared" si="0"/>
        <v>699.18182365486109</v>
      </c>
    </row>
    <row r="17" spans="1:27" x14ac:dyDescent="0.25">
      <c r="A17" s="25" t="s">
        <v>103</v>
      </c>
      <c r="B17" s="26"/>
      <c r="C17" s="27"/>
      <c r="D17" s="28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8"/>
      <c r="S17" s="27"/>
      <c r="T17" s="28"/>
      <c r="U17" s="27"/>
      <c r="V17" s="28"/>
      <c r="W17" s="27"/>
      <c r="X17" s="28"/>
      <c r="Y17" s="27"/>
      <c r="Z17" s="23">
        <f t="shared" si="0"/>
        <v>0</v>
      </c>
      <c r="AA17" s="24">
        <f t="shared" si="0"/>
        <v>0</v>
      </c>
    </row>
    <row r="18" spans="1:27" x14ac:dyDescent="0.25">
      <c r="A18" s="25" t="s">
        <v>104</v>
      </c>
      <c r="B18" s="28"/>
      <c r="C18" s="27"/>
      <c r="D18" s="28"/>
      <c r="E18" s="27"/>
      <c r="F18" s="28"/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3">
        <f t="shared" si="0"/>
        <v>0</v>
      </c>
      <c r="AA18" s="24">
        <f t="shared" si="0"/>
        <v>0</v>
      </c>
    </row>
    <row r="19" spans="1:27" x14ac:dyDescent="0.25">
      <c r="A19" s="25" t="s">
        <v>105</v>
      </c>
      <c r="B19" s="28"/>
      <c r="C19" s="27"/>
      <c r="D19" s="28"/>
      <c r="E19" s="27"/>
      <c r="F19" s="28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7"/>
      <c r="T19" s="28"/>
      <c r="U19" s="27"/>
      <c r="V19" s="28"/>
      <c r="W19" s="27"/>
      <c r="X19" s="28"/>
      <c r="Y19" s="27"/>
      <c r="Z19" s="23">
        <f t="shared" si="0"/>
        <v>0</v>
      </c>
      <c r="AA19" s="24">
        <f t="shared" si="0"/>
        <v>0</v>
      </c>
    </row>
    <row r="20" spans="1:27" x14ac:dyDescent="0.25">
      <c r="A20" s="25" t="s">
        <v>106</v>
      </c>
      <c r="B20" s="28">
        <f>'1'!C44</f>
        <v>155.35</v>
      </c>
      <c r="C20" s="39">
        <f>'1'!F44</f>
        <v>83.010971973112504</v>
      </c>
      <c r="D20" s="28">
        <f>'2'!C34</f>
        <v>144.58000000000001</v>
      </c>
      <c r="E20" s="39">
        <f>'2'!F34</f>
        <v>83.932046458385685</v>
      </c>
      <c r="F20" s="28">
        <f>'3'!C33</f>
        <v>174.94</v>
      </c>
      <c r="G20" s="39">
        <f>'3'!F33</f>
        <v>99.380296970633196</v>
      </c>
      <c r="H20" s="28">
        <f>'4'!C34</f>
        <v>154.63000000000005</v>
      </c>
      <c r="I20" s="27">
        <f>'4'!F34</f>
        <v>84.153387674106781</v>
      </c>
      <c r="J20" s="28">
        <f>'5'!C35</f>
        <v>202.28</v>
      </c>
      <c r="K20" s="27">
        <f>'5'!F35</f>
        <v>98.806132262018707</v>
      </c>
      <c r="L20" s="28">
        <f>'6'!C42</f>
        <v>131.36000000000001</v>
      </c>
      <c r="M20" s="39">
        <f>'6'!F42</f>
        <v>66.130677466682471</v>
      </c>
      <c r="N20" s="28">
        <f>'7'!C34</f>
        <v>194</v>
      </c>
      <c r="O20" s="39">
        <f>'7'!F34</f>
        <v>119.03897205926987</v>
      </c>
      <c r="P20" s="28">
        <f>'8'!C40</f>
        <v>140.19</v>
      </c>
      <c r="Q20" s="27">
        <f>'8'!F40</f>
        <v>71.215508214364846</v>
      </c>
      <c r="R20" s="28">
        <f>'9'!C38</f>
        <v>167.87000000000006</v>
      </c>
      <c r="S20" s="39">
        <f>'9'!F38</f>
        <v>99.339737103174627</v>
      </c>
      <c r="T20" s="28">
        <f>'10'!C10</f>
        <v>198.27</v>
      </c>
      <c r="U20" s="39">
        <f>'10'!F10</f>
        <v>124.43817976253229</v>
      </c>
      <c r="V20" s="28">
        <f>'11'!C40</f>
        <v>201.36</v>
      </c>
      <c r="W20" s="39">
        <f>'11'!F40</f>
        <v>100.69710153602253</v>
      </c>
      <c r="X20" s="28">
        <f>'12'!C45</f>
        <v>193.3</v>
      </c>
      <c r="Y20" s="39">
        <f>'12'!F45</f>
        <v>81.052979607188988</v>
      </c>
      <c r="Z20" s="23">
        <f t="shared" si="0"/>
        <v>2058.13</v>
      </c>
      <c r="AA20" s="24">
        <f t="shared" si="0"/>
        <v>1111.1959910874925</v>
      </c>
    </row>
    <row r="21" spans="1:27" x14ac:dyDescent="0.25">
      <c r="A21" s="25" t="s">
        <v>107</v>
      </c>
      <c r="B21" s="26"/>
      <c r="C21" s="27"/>
      <c r="D21" s="28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>
        <f>'8'!C41</f>
        <v>53.6</v>
      </c>
      <c r="Q21" s="27">
        <f>'8'!F41</f>
        <v>27.228413155645594</v>
      </c>
      <c r="R21" s="28"/>
      <c r="S21" s="27"/>
      <c r="T21" s="28"/>
      <c r="U21" s="27"/>
      <c r="V21" s="28"/>
      <c r="W21" s="27"/>
      <c r="X21" s="28"/>
      <c r="Y21" s="27"/>
      <c r="Z21" s="23">
        <f t="shared" si="0"/>
        <v>53.6</v>
      </c>
      <c r="AA21" s="24">
        <f t="shared" si="0"/>
        <v>27.228413155645594</v>
      </c>
    </row>
    <row r="22" spans="1:27" x14ac:dyDescent="0.25">
      <c r="A22" s="25" t="s">
        <v>108</v>
      </c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7"/>
      <c r="V22" s="28"/>
      <c r="W22" s="27"/>
      <c r="X22" s="28"/>
      <c r="Y22" s="27"/>
      <c r="Z22" s="23">
        <f t="shared" si="0"/>
        <v>0</v>
      </c>
      <c r="AA22" s="24">
        <f t="shared" si="0"/>
        <v>0</v>
      </c>
    </row>
    <row r="23" spans="1:27" x14ac:dyDescent="0.25">
      <c r="A23" s="25" t="s">
        <v>109</v>
      </c>
      <c r="B23" s="28">
        <f>'1'!C45</f>
        <v>239.35</v>
      </c>
      <c r="C23" s="39">
        <f>'1'!F45</f>
        <v>127.89620947386211</v>
      </c>
      <c r="D23" s="28">
        <f>'2'!C35</f>
        <v>197.67</v>
      </c>
      <c r="E23" s="39">
        <f>'2'!F35</f>
        <v>114.7520239551051</v>
      </c>
      <c r="F23" s="28">
        <f>'3'!C34</f>
        <v>213.6</v>
      </c>
      <c r="G23" s="39">
        <f>'3'!F34</f>
        <v>121.34235413814594</v>
      </c>
      <c r="H23" s="28">
        <f>'4'!C35</f>
        <v>215.82000000000005</v>
      </c>
      <c r="I23" s="27">
        <f>'4'!F35</f>
        <v>117.45446632494163</v>
      </c>
      <c r="J23" s="28">
        <f>'5'!C36</f>
        <v>251.92999999999998</v>
      </c>
      <c r="K23" s="27">
        <f>'5'!F36</f>
        <v>123.05828011059113</v>
      </c>
      <c r="L23" s="28">
        <f>'6'!C43</f>
        <v>123.27</v>
      </c>
      <c r="M23" s="39">
        <f>'6'!F43</f>
        <v>62.057921827938088</v>
      </c>
      <c r="N23" s="28">
        <f>'7'!C35</f>
        <v>261.57</v>
      </c>
      <c r="O23" s="39">
        <f>'7'!F35</f>
        <v>160.50012330692377</v>
      </c>
      <c r="P23" s="28">
        <f>'8'!C42</f>
        <v>215.09</v>
      </c>
      <c r="Q23" s="27">
        <f>'8'!F42</f>
        <v>109.26416764268303</v>
      </c>
      <c r="R23" s="28">
        <f>'9'!C39</f>
        <v>209.02999999999997</v>
      </c>
      <c r="S23" s="39">
        <f>'9'!F39</f>
        <v>123.69682043650791</v>
      </c>
      <c r="T23" s="28">
        <f>'10'!C11</f>
        <v>276.82</v>
      </c>
      <c r="U23" s="39">
        <f>'10'!F11</f>
        <v>173.73771585143584</v>
      </c>
      <c r="V23" s="28">
        <f>'11'!C41</f>
        <v>272.95999999999998</v>
      </c>
      <c r="W23" s="39">
        <f>'11'!F41</f>
        <v>136.50318253512469</v>
      </c>
      <c r="X23" s="28">
        <f>'12'!C46</f>
        <v>250.4</v>
      </c>
      <c r="Y23" s="39">
        <f>'12'!F46</f>
        <v>104.99568594743985</v>
      </c>
      <c r="Z23" s="23">
        <f t="shared" si="0"/>
        <v>2727.51</v>
      </c>
      <c r="AA23" s="24">
        <f t="shared" si="0"/>
        <v>1475.2589515506991</v>
      </c>
    </row>
    <row r="24" spans="1:27" x14ac:dyDescent="0.25">
      <c r="A24" s="25" t="s">
        <v>110</v>
      </c>
      <c r="B24" s="28"/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7"/>
      <c r="V24" s="28"/>
      <c r="W24" s="27"/>
      <c r="X24" s="28"/>
      <c r="Y24" s="27"/>
      <c r="Z24" s="23">
        <f t="shared" si="0"/>
        <v>0</v>
      </c>
      <c r="AA24" s="24">
        <f t="shared" si="0"/>
        <v>0</v>
      </c>
    </row>
    <row r="25" spans="1:27" x14ac:dyDescent="0.25">
      <c r="A25" s="25" t="s">
        <v>111</v>
      </c>
      <c r="B25" s="26"/>
      <c r="C25" s="27"/>
      <c r="D25" s="28"/>
      <c r="E25" s="27"/>
      <c r="F25" s="28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8"/>
      <c r="S25" s="27"/>
      <c r="T25" s="28"/>
      <c r="U25" s="27"/>
      <c r="V25" s="28"/>
      <c r="W25" s="27"/>
      <c r="X25" s="28"/>
      <c r="Y25" s="27"/>
      <c r="Z25" s="23">
        <f t="shared" si="0"/>
        <v>0</v>
      </c>
      <c r="AA25" s="24">
        <f t="shared" si="0"/>
        <v>0</v>
      </c>
    </row>
    <row r="26" spans="1:27" x14ac:dyDescent="0.25">
      <c r="A26" s="25" t="s">
        <v>112</v>
      </c>
      <c r="B26" s="26"/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3">
        <f t="shared" si="0"/>
        <v>0</v>
      </c>
      <c r="AA26" s="24">
        <f t="shared" si="0"/>
        <v>0</v>
      </c>
    </row>
    <row r="27" spans="1:27" x14ac:dyDescent="0.25">
      <c r="A27" s="25" t="s">
        <v>113</v>
      </c>
      <c r="B27" s="28">
        <f>'1'!C46</f>
        <v>243.57</v>
      </c>
      <c r="C27" s="39">
        <f>'1'!F46</f>
        <v>130.1511583102093</v>
      </c>
      <c r="D27" s="28">
        <f>'2'!C36</f>
        <v>195.55</v>
      </c>
      <c r="E27" s="39">
        <f>'2'!F36</f>
        <v>113.52131473881118</v>
      </c>
      <c r="F27" s="28">
        <f>'3'!C35</f>
        <v>220.39</v>
      </c>
      <c r="G27" s="39">
        <f>'3'!F35</f>
        <v>125.19963215592688</v>
      </c>
      <c r="H27" s="28">
        <f>'4'!C36</f>
        <v>208.67999999999998</v>
      </c>
      <c r="I27" s="27">
        <f>'4'!F36</f>
        <v>113.56870555411366</v>
      </c>
      <c r="J27" s="28">
        <f>'5'!C37</f>
        <v>267.15999999999997</v>
      </c>
      <c r="K27" s="27">
        <f>'5'!F37</f>
        <v>130.49755929958928</v>
      </c>
      <c r="L27" s="28">
        <f>'6'!C44</f>
        <v>112.89</v>
      </c>
      <c r="M27" s="39">
        <f>'6'!F44</f>
        <v>56.832309525074479</v>
      </c>
      <c r="N27" s="28">
        <f>'7'!C36</f>
        <v>244.56</v>
      </c>
      <c r="O27" s="39">
        <f>'7'!F36</f>
        <v>150.06273714853111</v>
      </c>
      <c r="P27" s="28">
        <f>'8'!C43</f>
        <v>185.67</v>
      </c>
      <c r="Q27" s="27">
        <f>'8'!F43</f>
        <v>94.319019974043229</v>
      </c>
      <c r="R27" s="28">
        <f>'9'!C40</f>
        <v>215.36000000000004</v>
      </c>
      <c r="S27" s="39">
        <f>'9'!F40</f>
        <v>127.44269841269843</v>
      </c>
      <c r="T27" s="28">
        <f>'10'!C12</f>
        <v>269.36</v>
      </c>
      <c r="U27" s="39">
        <f>'10'!F12</f>
        <v>169.05567206756291</v>
      </c>
      <c r="V27" s="28">
        <f>'11'!C42</f>
        <v>262.74</v>
      </c>
      <c r="W27" s="39">
        <f>'11'!F42</f>
        <v>131.39231454893999</v>
      </c>
      <c r="X27" s="28">
        <f>'12'!C47</f>
        <v>264.39999999999998</v>
      </c>
      <c r="Y27" s="39">
        <f>'12'!F47</f>
        <v>110.8660517751721</v>
      </c>
      <c r="Z27" s="23">
        <f t="shared" si="0"/>
        <v>2690.3300000000004</v>
      </c>
      <c r="AA27" s="24">
        <f>SUM(C27,E27,G27,I27,K27,M27,O27,Q27,S27,U27,W27,Y27)</f>
        <v>1452.9091735106726</v>
      </c>
    </row>
    <row r="28" spans="1:27" x14ac:dyDescent="0.25">
      <c r="A28" s="25" t="s">
        <v>114</v>
      </c>
      <c r="B28" s="28">
        <f>'1'!C47</f>
        <v>43.01</v>
      </c>
      <c r="C28" s="39">
        <f>'1'!F47</f>
        <v>22.982310296514765</v>
      </c>
      <c r="D28" s="28">
        <f>'2'!C37</f>
        <v>27.75</v>
      </c>
      <c r="E28" s="39">
        <f>'2'!F37</f>
        <v>16.10951922271547</v>
      </c>
      <c r="F28" s="28">
        <f>'3'!C36</f>
        <v>32.11</v>
      </c>
      <c r="G28" s="39">
        <f>'3'!F36</f>
        <v>18.24111887348252</v>
      </c>
      <c r="H28" s="28">
        <f>'4'!C37</f>
        <v>36.900000000000006</v>
      </c>
      <c r="I28" s="27">
        <f>'4'!F37</f>
        <v>20.081872891253571</v>
      </c>
      <c r="J28" s="28">
        <f>'5'!C38</f>
        <v>44.79</v>
      </c>
      <c r="K28" s="27">
        <f>'5'!F38</f>
        <v>21.878221593908535</v>
      </c>
      <c r="L28" s="28">
        <f>'6'!C45</f>
        <v>34.01</v>
      </c>
      <c r="M28" s="39">
        <f>'6'!F45</f>
        <v>17.121683470172584</v>
      </c>
      <c r="N28" s="28">
        <f>'7'!C37</f>
        <v>58.61</v>
      </c>
      <c r="O28" s="39">
        <f>'7'!F37</f>
        <v>35.9632688267722</v>
      </c>
      <c r="P28" s="28">
        <f>'8'!C44</f>
        <v>38.92</v>
      </c>
      <c r="Q28" s="27">
        <f>'8'!F44</f>
        <v>19.771079104808329</v>
      </c>
      <c r="R28" s="28">
        <f>'9'!C41</f>
        <v>15.98</v>
      </c>
      <c r="S28" s="39">
        <f>'9'!F41</f>
        <v>9.4564186507936512</v>
      </c>
      <c r="T28" s="28">
        <f>'10'!C13</f>
        <v>32.869999999999997</v>
      </c>
      <c r="U28" s="39">
        <f>'10'!F13</f>
        <v>20.629863160308851</v>
      </c>
      <c r="V28" s="28">
        <f>'11'!C43</f>
        <v>28.82</v>
      </c>
      <c r="W28" s="39">
        <f>'11'!F43</f>
        <v>14.412447687068777</v>
      </c>
      <c r="X28" s="28">
        <f>'12'!C48</f>
        <v>49.8</v>
      </c>
      <c r="Y28" s="39">
        <f>'12'!F48</f>
        <v>20.881729872933324</v>
      </c>
      <c r="Z28" s="23">
        <f t="shared" si="0"/>
        <v>443.57</v>
      </c>
      <c r="AA28" s="24">
        <f t="shared" si="0"/>
        <v>237.52953365073259</v>
      </c>
    </row>
    <row r="29" spans="1:27" x14ac:dyDescent="0.25">
      <c r="A29" s="25" t="s">
        <v>115</v>
      </c>
      <c r="B29" s="28">
        <f>'1'!C48</f>
        <v>274.98</v>
      </c>
      <c r="C29" s="39">
        <f>'1'!F48</f>
        <v>146.93503104709674</v>
      </c>
      <c r="D29" s="28">
        <f>'2'!C38</f>
        <v>239.02</v>
      </c>
      <c r="E29" s="39">
        <f>'2'!F38</f>
        <v>138.75665890498925</v>
      </c>
      <c r="F29" s="28">
        <f>'3'!C37</f>
        <v>308.66000000000003</v>
      </c>
      <c r="G29" s="39">
        <f>'3'!F37</f>
        <v>175.34424638707927</v>
      </c>
      <c r="H29" s="28">
        <f>'4'!C38</f>
        <v>279.2</v>
      </c>
      <c r="I29" s="27">
        <f>'4'!F38</f>
        <v>151.94739596850937</v>
      </c>
      <c r="J29" s="28">
        <f>'5'!C39</f>
        <v>328.03</v>
      </c>
      <c r="K29" s="27">
        <f>'5'!F39</f>
        <v>160.23025294596596</v>
      </c>
      <c r="L29" s="28">
        <f>'6'!C46</f>
        <v>195.27</v>
      </c>
      <c r="M29" s="39">
        <f>'6'!F46</f>
        <v>98.304943581905349</v>
      </c>
      <c r="N29" s="28">
        <f>'7'!C38</f>
        <v>307.33999999999997</v>
      </c>
      <c r="O29" s="39">
        <f>'7'!F38</f>
        <v>188.58473027162884</v>
      </c>
      <c r="P29" s="28">
        <f>'8'!C45</f>
        <v>242.49</v>
      </c>
      <c r="Q29" s="27">
        <f>'8'!F45</f>
        <v>123.18316989015858</v>
      </c>
      <c r="R29" s="28">
        <f>'9'!C42</f>
        <v>164.59999999999997</v>
      </c>
      <c r="S29" s="39">
        <f>'9'!F42</f>
        <v>97.404662698412665</v>
      </c>
      <c r="T29" s="28">
        <f>'10'!C14</f>
        <v>199.55</v>
      </c>
      <c r="U29" s="39">
        <f>'10'!F14</f>
        <v>125.2415331195507</v>
      </c>
      <c r="V29" s="28"/>
      <c r="W29" s="27"/>
      <c r="X29" s="28">
        <f>'12'!C49</f>
        <v>82.04</v>
      </c>
      <c r="Y29" s="39">
        <f>'12'!F49</f>
        <v>34.400343750511048</v>
      </c>
      <c r="Z29" s="23">
        <f>SUM(B29,D29,F29,H29,J29,L29,N29,P29,R29,T29,V29,X29)</f>
        <v>2621.1799999999998</v>
      </c>
      <c r="AA29" s="24">
        <f t="shared" si="0"/>
        <v>1440.3329685658077</v>
      </c>
    </row>
    <row r="30" spans="1:27" x14ac:dyDescent="0.25">
      <c r="A30" s="25" t="s">
        <v>116</v>
      </c>
      <c r="B30" s="28">
        <f>'1'!C49</f>
        <v>75.459999999999994</v>
      </c>
      <c r="C30" s="39">
        <f>'1'!F49</f>
        <v>40.321905021506723</v>
      </c>
      <c r="D30" s="28">
        <f>'2'!C39</f>
        <v>59.83</v>
      </c>
      <c r="E30" s="39">
        <f>'2'!F39</f>
        <v>34.732703967389781</v>
      </c>
      <c r="F30" s="28">
        <f>'3'!C38</f>
        <v>68.77</v>
      </c>
      <c r="G30" s="39">
        <f>'3'!F38</f>
        <v>39.067011676405876</v>
      </c>
      <c r="H30" s="28">
        <f>'4'!C39</f>
        <v>55.7</v>
      </c>
      <c r="I30" s="27">
        <f>'4'!F39</f>
        <v>30.313287806038584</v>
      </c>
      <c r="J30" s="28">
        <f>'5'!C40</f>
        <v>71.34</v>
      </c>
      <c r="K30" s="27">
        <f>'5'!F40</f>
        <v>34.846892799942729</v>
      </c>
      <c r="L30" s="28">
        <f>'6'!C47</f>
        <v>12.36</v>
      </c>
      <c r="M30" s="39">
        <f>'6'!F47</f>
        <v>6.2224054010977108</v>
      </c>
      <c r="N30" s="28"/>
      <c r="O30" s="27"/>
      <c r="P30" s="28"/>
      <c r="Q30" s="27"/>
      <c r="R30" s="28"/>
      <c r="S30" s="27"/>
      <c r="T30" s="28"/>
      <c r="U30" s="27"/>
      <c r="V30" s="28"/>
      <c r="W30" s="27"/>
      <c r="X30" s="28"/>
      <c r="Y30" s="27"/>
      <c r="Z30" s="23">
        <f t="shared" si="0"/>
        <v>343.46000000000004</v>
      </c>
      <c r="AA30" s="24">
        <f t="shared" si="0"/>
        <v>185.5042066723814</v>
      </c>
    </row>
    <row r="31" spans="1:27" x14ac:dyDescent="0.25">
      <c r="A31" s="25" t="s">
        <v>117</v>
      </c>
      <c r="B31" s="26"/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8"/>
      <c r="S31" s="27"/>
      <c r="T31" s="28"/>
      <c r="U31" s="27"/>
      <c r="V31" s="28"/>
      <c r="W31" s="27"/>
      <c r="X31" s="28"/>
      <c r="Y31" s="27"/>
      <c r="Z31" s="23">
        <f t="shared" si="0"/>
        <v>0</v>
      </c>
      <c r="AA31" s="24">
        <f t="shared" si="0"/>
        <v>0</v>
      </c>
    </row>
    <row r="32" spans="1:27" x14ac:dyDescent="0.25">
      <c r="A32" s="25" t="s">
        <v>118</v>
      </c>
      <c r="B32" s="28"/>
      <c r="C32" s="27"/>
      <c r="D32" s="2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8"/>
      <c r="S32" s="27"/>
      <c r="T32" s="28"/>
      <c r="U32" s="27"/>
      <c r="V32" s="28"/>
      <c r="W32" s="27"/>
      <c r="X32" s="28"/>
      <c r="Y32" s="27"/>
      <c r="Z32" s="23">
        <f t="shared" si="0"/>
        <v>0</v>
      </c>
      <c r="AA32" s="24">
        <f t="shared" si="0"/>
        <v>0</v>
      </c>
    </row>
    <row r="33" spans="1:27" x14ac:dyDescent="0.25">
      <c r="A33" s="25" t="s">
        <v>119</v>
      </c>
      <c r="B33" s="26"/>
      <c r="C33" s="27"/>
      <c r="D33" s="28"/>
      <c r="E33" s="27"/>
      <c r="F33" s="28"/>
      <c r="G33" s="27"/>
      <c r="H33" s="28"/>
      <c r="I33" s="27"/>
      <c r="J33" s="28"/>
      <c r="K33" s="27"/>
      <c r="L33" s="28">
        <f>'6'!C48</f>
        <v>5.35</v>
      </c>
      <c r="M33" s="39">
        <f>'6'!F48</f>
        <v>2.6933550886628441</v>
      </c>
      <c r="N33" s="28"/>
      <c r="O33" s="27"/>
      <c r="P33" s="28">
        <f>'8'!C46</f>
        <v>99.67</v>
      </c>
      <c r="Q33" s="27">
        <f>'8'!F46</f>
        <v>50.631640657149177</v>
      </c>
      <c r="R33" s="28"/>
      <c r="S33" s="27"/>
      <c r="T33" s="28"/>
      <c r="U33" s="27"/>
      <c r="V33" s="28"/>
      <c r="W33" s="27"/>
      <c r="X33" s="28"/>
      <c r="Y33" s="27"/>
      <c r="Z33" s="23">
        <f t="shared" si="0"/>
        <v>105.02</v>
      </c>
      <c r="AA33" s="24">
        <f t="shared" si="0"/>
        <v>53.324995745812018</v>
      </c>
    </row>
    <row r="34" spans="1:27" x14ac:dyDescent="0.25">
      <c r="A34" s="25" t="s">
        <v>120</v>
      </c>
      <c r="B34" s="28">
        <f>'1'!C50</f>
        <v>11.95</v>
      </c>
      <c r="C34" s="39">
        <f>'1'!F50</f>
        <v>6.3854593825471149</v>
      </c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3">
        <f t="shared" si="0"/>
        <v>11.95</v>
      </c>
      <c r="AA34" s="24">
        <f t="shared" si="0"/>
        <v>6.3854593825471149</v>
      </c>
    </row>
    <row r="35" spans="1:27" x14ac:dyDescent="0.25">
      <c r="A35" s="25" t="s">
        <v>121</v>
      </c>
      <c r="B35" s="26"/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8"/>
      <c r="S35" s="27"/>
      <c r="T35" s="28"/>
      <c r="U35" s="27"/>
      <c r="V35" s="28"/>
      <c r="W35" s="27"/>
      <c r="X35" s="28"/>
      <c r="Y35" s="27"/>
      <c r="Z35" s="23">
        <f t="shared" si="0"/>
        <v>0</v>
      </c>
      <c r="AA35" s="24">
        <f t="shared" si="0"/>
        <v>0</v>
      </c>
    </row>
    <row r="36" spans="1:27" x14ac:dyDescent="0.25">
      <c r="A36" s="29" t="s">
        <v>122</v>
      </c>
      <c r="B36" s="28"/>
      <c r="C36" s="27"/>
      <c r="D36" s="28"/>
      <c r="E36" s="27"/>
      <c r="F36" s="28"/>
      <c r="G36" s="27"/>
      <c r="H36" s="28"/>
      <c r="I36" s="27"/>
      <c r="J36" s="28"/>
      <c r="K36" s="27"/>
      <c r="L36" s="28"/>
      <c r="M36" s="27"/>
      <c r="N36" s="28"/>
      <c r="O36" s="27"/>
      <c r="P36" s="28"/>
      <c r="Q36" s="27"/>
      <c r="R36" s="28"/>
      <c r="S36" s="27"/>
      <c r="T36" s="28"/>
      <c r="U36" s="27"/>
      <c r="V36" s="28"/>
      <c r="W36" s="27"/>
      <c r="X36" s="28"/>
      <c r="Y36" s="27"/>
      <c r="Z36" s="23">
        <f t="shared" si="0"/>
        <v>0</v>
      </c>
      <c r="AA36" s="24">
        <f t="shared" si="0"/>
        <v>0</v>
      </c>
    </row>
    <row r="37" spans="1:27" x14ac:dyDescent="0.25">
      <c r="A37" s="25" t="s">
        <v>123</v>
      </c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3">
        <f t="shared" si="0"/>
        <v>0</v>
      </c>
      <c r="AA37" s="24">
        <f t="shared" si="0"/>
        <v>0</v>
      </c>
    </row>
    <row r="38" spans="1:27" x14ac:dyDescent="0.25">
      <c r="A38" s="25" t="s">
        <v>124</v>
      </c>
      <c r="B38" s="28">
        <f>'1'!C51</f>
        <v>173.32</v>
      </c>
      <c r="C38" s="39">
        <f>'1'!F51</f>
        <v>92.613206709880004</v>
      </c>
      <c r="D38" s="28">
        <f>'2'!C40</f>
        <v>146.16999999999999</v>
      </c>
      <c r="E38" s="39">
        <f>'2'!F40</f>
        <v>84.855078370606122</v>
      </c>
      <c r="F38" s="28">
        <f>'3'!C39</f>
        <v>157.88</v>
      </c>
      <c r="G38" s="39">
        <f>'3'!F39</f>
        <v>89.688814940685759</v>
      </c>
      <c r="H38" s="28">
        <f>'4'!C40</f>
        <v>157.04000000000002</v>
      </c>
      <c r="I38" s="27">
        <f>'4'!F40</f>
        <v>85.464967990310583</v>
      </c>
      <c r="J38" s="28">
        <f>'5'!C41</f>
        <v>182.21999999999997</v>
      </c>
      <c r="K38" s="27">
        <f>'5'!F41</f>
        <v>89.007580684126197</v>
      </c>
      <c r="L38" s="28">
        <f>'6'!C49</f>
        <v>122.95</v>
      </c>
      <c r="M38" s="39">
        <f>'6'!F49</f>
        <v>61.896823953476023</v>
      </c>
      <c r="N38" s="28">
        <f>'7'!C39</f>
        <v>180.08</v>
      </c>
      <c r="O38" s="39">
        <f>'7'!F39</f>
        <v>110.49761901254287</v>
      </c>
      <c r="P38" s="28">
        <f>'8'!C47</f>
        <v>118.12</v>
      </c>
      <c r="Q38" s="27">
        <f>'8'!F47</f>
        <v>60.004107498971216</v>
      </c>
      <c r="R38" s="28">
        <f>'9'!C43</f>
        <v>145.19</v>
      </c>
      <c r="S38" s="39">
        <f>'9'!F43</f>
        <v>85.918487103174598</v>
      </c>
      <c r="T38" s="28"/>
      <c r="U38" s="27"/>
      <c r="V38" s="28">
        <f>'11'!C44</f>
        <v>185.98</v>
      </c>
      <c r="W38" s="39">
        <f>'11'!F44</f>
        <v>93.00579531023773</v>
      </c>
      <c r="X38" s="28">
        <f>'12'!C50</f>
        <v>161.68</v>
      </c>
      <c r="Y38" s="39">
        <f>'12'!F50</f>
        <v>67.794339073410839</v>
      </c>
      <c r="Z38" s="23">
        <f t="shared" si="0"/>
        <v>1730.6300000000003</v>
      </c>
      <c r="AA38" s="24">
        <f t="shared" si="0"/>
        <v>920.74682064742183</v>
      </c>
    </row>
    <row r="39" spans="1:27" x14ac:dyDescent="0.25">
      <c r="A39" s="25" t="s">
        <v>125</v>
      </c>
      <c r="B39" s="28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/>
      <c r="W39" s="27"/>
      <c r="X39" s="28"/>
      <c r="Y39" s="27"/>
      <c r="Z39" s="23">
        <f t="shared" si="0"/>
        <v>0</v>
      </c>
      <c r="AA39" s="24">
        <f t="shared" si="0"/>
        <v>0</v>
      </c>
    </row>
    <row r="40" spans="1:27" x14ac:dyDescent="0.25">
      <c r="A40" s="25" t="s">
        <v>126</v>
      </c>
      <c r="B40" s="26"/>
      <c r="C40" s="27"/>
      <c r="D40" s="28"/>
      <c r="E40" s="27"/>
      <c r="F40" s="28"/>
      <c r="G40" s="27"/>
      <c r="H40" s="28"/>
      <c r="I40" s="27"/>
      <c r="J40" s="28"/>
      <c r="K40" s="27"/>
      <c r="L40" s="28"/>
      <c r="M40" s="27"/>
      <c r="N40" s="28"/>
      <c r="O40" s="27"/>
      <c r="P40" s="28"/>
      <c r="Q40" s="27"/>
      <c r="R40" s="28"/>
      <c r="S40" s="27"/>
      <c r="T40" s="28"/>
      <c r="U40" s="27"/>
      <c r="V40" s="28"/>
      <c r="W40" s="27"/>
      <c r="X40" s="28"/>
      <c r="Y40" s="27"/>
      <c r="Z40" s="23">
        <f t="shared" si="0"/>
        <v>0</v>
      </c>
      <c r="AA40" s="24">
        <f t="shared" si="0"/>
        <v>0</v>
      </c>
    </row>
    <row r="41" spans="1:27" x14ac:dyDescent="0.25">
      <c r="A41" s="25" t="s">
        <v>127</v>
      </c>
      <c r="B41" s="26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/>
      <c r="U41" s="27"/>
      <c r="V41" s="28"/>
      <c r="W41" s="27"/>
      <c r="X41" s="28"/>
      <c r="Y41" s="27"/>
      <c r="Z41" s="23">
        <f t="shared" si="0"/>
        <v>0</v>
      </c>
      <c r="AA41" s="24">
        <f t="shared" si="0"/>
        <v>0</v>
      </c>
    </row>
    <row r="42" spans="1:27" x14ac:dyDescent="0.25">
      <c r="A42" s="25" t="s">
        <v>128</v>
      </c>
      <c r="B42" s="28"/>
      <c r="C42" s="27"/>
      <c r="D42" s="28"/>
      <c r="E42" s="27"/>
      <c r="F42" s="28"/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27"/>
      <c r="R42" s="28"/>
      <c r="S42" s="27"/>
      <c r="T42" s="28"/>
      <c r="U42" s="27"/>
      <c r="V42" s="28"/>
      <c r="W42" s="27"/>
      <c r="X42" s="28"/>
      <c r="Y42" s="27"/>
      <c r="Z42" s="23">
        <f t="shared" si="0"/>
        <v>0</v>
      </c>
      <c r="AA42" s="24">
        <f t="shared" si="0"/>
        <v>0</v>
      </c>
    </row>
    <row r="43" spans="1:27" x14ac:dyDescent="0.25">
      <c r="A43" s="25" t="s">
        <v>129</v>
      </c>
      <c r="B43" s="28">
        <f>'1'!C52</f>
        <v>3.13</v>
      </c>
      <c r="C43" s="39">
        <f>'1'!F52</f>
        <v>1.6725094449684075</v>
      </c>
      <c r="D43" s="28"/>
      <c r="E43" s="27"/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7"/>
      <c r="V43" s="28"/>
      <c r="W43" s="27"/>
      <c r="X43" s="28"/>
      <c r="Y43" s="27"/>
      <c r="Z43" s="23">
        <f t="shared" si="0"/>
        <v>3.13</v>
      </c>
      <c r="AA43" s="24">
        <f t="shared" si="0"/>
        <v>1.6725094449684075</v>
      </c>
    </row>
    <row r="44" spans="1:27" x14ac:dyDescent="0.25">
      <c r="A44" s="25" t="s">
        <v>130</v>
      </c>
      <c r="B44" s="26"/>
      <c r="C44" s="27"/>
      <c r="D44" s="28"/>
      <c r="E44" s="27"/>
      <c r="F44" s="28"/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27"/>
      <c r="R44" s="28"/>
      <c r="S44" s="27"/>
      <c r="T44" s="28"/>
      <c r="U44" s="27"/>
      <c r="V44" s="28"/>
      <c r="W44" s="27"/>
      <c r="X44" s="28"/>
      <c r="Y44" s="27"/>
      <c r="Z44" s="23">
        <f t="shared" si="0"/>
        <v>0</v>
      </c>
      <c r="AA44" s="24">
        <f t="shared" si="0"/>
        <v>0</v>
      </c>
    </row>
    <row r="45" spans="1:27" x14ac:dyDescent="0.25">
      <c r="A45" s="25" t="s">
        <v>131</v>
      </c>
      <c r="B45" s="28">
        <f>'1'!C53</f>
        <v>312.29000000000002</v>
      </c>
      <c r="C45" s="39">
        <f>'1'!F53</f>
        <v>166.87155737034635</v>
      </c>
      <c r="D45" s="28">
        <f>'2'!C41</f>
        <v>262.31</v>
      </c>
      <c r="E45" s="39">
        <f>'2'!F41</f>
        <v>152.27704458776557</v>
      </c>
      <c r="F45" s="28">
        <f>'3'!C40</f>
        <v>282.05</v>
      </c>
      <c r="G45" s="39">
        <f>'3'!F40</f>
        <v>160.22757951621753</v>
      </c>
      <c r="H45" s="28">
        <f>'4'!C41</f>
        <v>289.45999999999998</v>
      </c>
      <c r="I45" s="27">
        <f>'4'!F41</f>
        <v>157.53113623583351</v>
      </c>
      <c r="J45" s="28">
        <f>'5'!C42</f>
        <v>309.33000000000004</v>
      </c>
      <c r="K45" s="27">
        <f>'5'!F42</f>
        <v>151.09600994962554</v>
      </c>
      <c r="L45" s="28">
        <f>'6'!C50</f>
        <v>184.64</v>
      </c>
      <c r="M45" s="39">
        <f>'6'!F50</f>
        <v>92.953473564618236</v>
      </c>
      <c r="N45" s="28">
        <f>'7'!C40</f>
        <v>306.08999999999997</v>
      </c>
      <c r="O45" s="39">
        <f>'7'!F40</f>
        <v>187.81772658567994</v>
      </c>
      <c r="P45" s="28">
        <f>'8'!C48</f>
        <v>234.42</v>
      </c>
      <c r="Q45" s="27">
        <f>'8'!F48</f>
        <v>119.08366813332908</v>
      </c>
      <c r="R45" s="28">
        <f>'9'!C44</f>
        <v>254.62999999999997</v>
      </c>
      <c r="S45" s="39">
        <f>'9'!F44</f>
        <v>150.6813442460317</v>
      </c>
      <c r="T45" s="28">
        <f>'10'!C15</f>
        <v>298.27</v>
      </c>
      <c r="U45" s="39">
        <f>'10'!F15</f>
        <v>187.20016077959599</v>
      </c>
      <c r="V45" s="28">
        <f>'11'!C45</f>
        <v>280.27999999999997</v>
      </c>
      <c r="W45" s="39">
        <f>'11'!F45</f>
        <v>140.1638042238597</v>
      </c>
      <c r="X45" s="28">
        <f>'12'!C51</f>
        <v>258.56</v>
      </c>
      <c r="Y45" s="39">
        <f>'12'!F51</f>
        <v>108.41727060131808</v>
      </c>
      <c r="Z45" s="23">
        <f t="shared" si="0"/>
        <v>3272.3299999999995</v>
      </c>
      <c r="AA45" s="24">
        <f t="shared" si="0"/>
        <v>1774.3207757942212</v>
      </c>
    </row>
    <row r="46" spans="1:27" x14ac:dyDescent="0.25">
      <c r="A46" s="25" t="s">
        <v>132</v>
      </c>
      <c r="B46" s="28">
        <f>'1'!C54</f>
        <v>282.23</v>
      </c>
      <c r="C46" s="39">
        <f>'1'!F54</f>
        <v>150.80905452186383</v>
      </c>
      <c r="D46" s="28">
        <f>'2'!C42</f>
        <v>252.83</v>
      </c>
      <c r="E46" s="39">
        <f>'2'!F42</f>
        <v>146.77368450735682</v>
      </c>
      <c r="F46" s="28">
        <f>'3'!C41</f>
        <v>291.02</v>
      </c>
      <c r="G46" s="39">
        <f>'3'!F41</f>
        <v>165.32327669140088</v>
      </c>
      <c r="H46" s="28">
        <f>'4'!C42</f>
        <v>288.83999999999992</v>
      </c>
      <c r="I46" s="27">
        <f>'4'!F42</f>
        <v>157.19371723332463</v>
      </c>
      <c r="J46" s="28">
        <f>'5'!C43</f>
        <v>317.29000000000002</v>
      </c>
      <c r="K46" s="27">
        <f>'5'!F43</f>
        <v>154.9841690004742</v>
      </c>
      <c r="L46" s="28">
        <f>'6'!C51</f>
        <v>227.72</v>
      </c>
      <c r="M46" s="39">
        <f>'6'!F51</f>
        <v>114.6412749140753</v>
      </c>
      <c r="N46" s="28">
        <f>'7'!C41</f>
        <v>315.68</v>
      </c>
      <c r="O46" s="39">
        <f>'7'!F41</f>
        <v>193.70217886427994</v>
      </c>
      <c r="P46" s="28">
        <f>'8'!C49</f>
        <v>235.45</v>
      </c>
      <c r="Q46" s="27">
        <f>'8'!F49</f>
        <v>119.60690069956631</v>
      </c>
      <c r="R46" s="28">
        <f>'9'!C45</f>
        <v>234.87</v>
      </c>
      <c r="S46" s="39">
        <f>'9'!F45</f>
        <v>138.98805059523806</v>
      </c>
      <c r="T46" s="28">
        <f>'10'!C16</f>
        <v>288.64</v>
      </c>
      <c r="U46" s="39">
        <f>'10'!F16</f>
        <v>181.15618200765277</v>
      </c>
      <c r="V46" s="28">
        <f>'11'!C46</f>
        <v>315.08</v>
      </c>
      <c r="W46" s="39">
        <f>'11'!F46</f>
        <v>157.56675979325573</v>
      </c>
      <c r="X46" s="28">
        <f>'12'!C52</f>
        <v>271.39999999999998</v>
      </c>
      <c r="Y46" s="39">
        <f>'12'!F52</f>
        <v>113.80123468903822</v>
      </c>
      <c r="Z46" s="23">
        <f t="shared" si="0"/>
        <v>3321.0499999999997</v>
      </c>
      <c r="AA46" s="24">
        <f t="shared" si="0"/>
        <v>1794.5464835175267</v>
      </c>
    </row>
    <row r="47" spans="1:27" x14ac:dyDescent="0.25">
      <c r="A47" s="25" t="s">
        <v>133</v>
      </c>
      <c r="B47" s="28">
        <f>'1'!C55</f>
        <v>11.44</v>
      </c>
      <c r="C47" s="39">
        <f>'1'!F55</f>
        <v>6.1129418691497071</v>
      </c>
      <c r="D47" s="28"/>
      <c r="E47" s="27"/>
      <c r="F47" s="28"/>
      <c r="G47" s="27"/>
      <c r="H47" s="28"/>
      <c r="I47" s="27"/>
      <c r="J47" s="28"/>
      <c r="K47" s="27"/>
      <c r="L47" s="28"/>
      <c r="M47" s="27"/>
      <c r="N47" s="28"/>
      <c r="O47" s="27"/>
      <c r="P47" s="28"/>
      <c r="Q47" s="27"/>
      <c r="R47" s="28"/>
      <c r="S47" s="27"/>
      <c r="T47" s="28"/>
      <c r="U47" s="27"/>
      <c r="V47" s="28"/>
      <c r="W47" s="27"/>
      <c r="X47" s="28"/>
      <c r="Y47" s="27"/>
      <c r="Z47" s="23">
        <f t="shared" si="0"/>
        <v>11.44</v>
      </c>
      <c r="AA47" s="24">
        <f t="shared" si="0"/>
        <v>6.1129418691497071</v>
      </c>
    </row>
    <row r="48" spans="1:27" x14ac:dyDescent="0.25">
      <c r="A48" s="25" t="s">
        <v>134</v>
      </c>
      <c r="B48" s="26"/>
      <c r="C48" s="27"/>
      <c r="D48" s="28"/>
      <c r="E48" s="27"/>
      <c r="F48" s="28"/>
      <c r="G48" s="27"/>
      <c r="H48" s="28"/>
      <c r="I48" s="27"/>
      <c r="J48" s="28"/>
      <c r="K48" s="27"/>
      <c r="L48" s="28">
        <f>'6'!C52</f>
        <v>14.08</v>
      </c>
      <c r="M48" s="39">
        <f>'6'!F52</f>
        <v>7.0883064763313728</v>
      </c>
      <c r="N48" s="28"/>
      <c r="O48" s="27"/>
      <c r="P48" s="28"/>
      <c r="Q48" s="27"/>
      <c r="R48" s="28"/>
      <c r="S48" s="27"/>
      <c r="T48" s="28"/>
      <c r="U48" s="27"/>
      <c r="V48" s="28"/>
      <c r="W48" s="27"/>
      <c r="X48" s="28"/>
      <c r="Y48" s="27"/>
      <c r="Z48" s="23">
        <f t="shared" si="0"/>
        <v>14.08</v>
      </c>
      <c r="AA48" s="24">
        <f t="shared" si="0"/>
        <v>7.0883064763313728</v>
      </c>
    </row>
    <row r="49" spans="1:27" x14ac:dyDescent="0.25">
      <c r="A49" s="25" t="s">
        <v>135</v>
      </c>
      <c r="B49" s="26"/>
      <c r="C49" s="27"/>
      <c r="D49" s="28"/>
      <c r="E49" s="27"/>
      <c r="F49" s="28"/>
      <c r="G49" s="27"/>
      <c r="H49" s="28"/>
      <c r="I49" s="27"/>
      <c r="J49" s="28"/>
      <c r="K49" s="27"/>
      <c r="L49" s="28"/>
      <c r="M49" s="27"/>
      <c r="N49" s="28"/>
      <c r="O49" s="27"/>
      <c r="P49" s="28"/>
      <c r="Q49" s="27"/>
      <c r="R49" s="28"/>
      <c r="S49" s="27"/>
      <c r="T49" s="28"/>
      <c r="U49" s="27"/>
      <c r="V49" s="28"/>
      <c r="W49" s="27"/>
      <c r="X49" s="28"/>
      <c r="Y49" s="27"/>
      <c r="Z49" s="23">
        <f t="shared" si="0"/>
        <v>0</v>
      </c>
      <c r="AA49" s="24">
        <f t="shared" si="0"/>
        <v>0</v>
      </c>
    </row>
    <row r="50" spans="1:27" x14ac:dyDescent="0.25">
      <c r="A50" s="30" t="s">
        <v>136</v>
      </c>
      <c r="B50" s="26"/>
      <c r="C50" s="27"/>
      <c r="D50" s="28"/>
      <c r="E50" s="27"/>
      <c r="F50" s="28"/>
      <c r="G50" s="27"/>
      <c r="H50" s="28"/>
      <c r="I50" s="27"/>
      <c r="J50" s="28"/>
      <c r="K50" s="27"/>
      <c r="L50" s="28"/>
      <c r="M50" s="27"/>
      <c r="N50" s="28"/>
      <c r="O50" s="27"/>
      <c r="P50" s="28"/>
      <c r="Q50" s="27"/>
      <c r="R50" s="28"/>
      <c r="S50" s="27"/>
      <c r="T50" s="28"/>
      <c r="U50" s="27"/>
      <c r="V50" s="28"/>
      <c r="W50" s="27"/>
      <c r="X50" s="28"/>
      <c r="Y50" s="27"/>
      <c r="Z50" s="23">
        <f t="shared" si="0"/>
        <v>0</v>
      </c>
      <c r="AA50" s="24">
        <f t="shared" si="0"/>
        <v>0</v>
      </c>
    </row>
    <row r="51" spans="1:27" x14ac:dyDescent="0.25">
      <c r="A51" s="25" t="s">
        <v>137</v>
      </c>
      <c r="B51" s="28">
        <f>'1'!C56</f>
        <v>199.87</v>
      </c>
      <c r="C51" s="39">
        <f>'1'!F56</f>
        <v>106.80014784850979</v>
      </c>
      <c r="D51" s="28">
        <f>'2'!C43</f>
        <v>183.05</v>
      </c>
      <c r="E51" s="39">
        <f>'2'!F43</f>
        <v>106.2647745483988</v>
      </c>
      <c r="F51" s="28">
        <f>'3'!C42</f>
        <v>208.81</v>
      </c>
      <c r="G51" s="39">
        <f>'3'!F42</f>
        <v>118.62124048495437</v>
      </c>
      <c r="H51" s="28">
        <f>'4'!C43</f>
        <v>201.60999999999999</v>
      </c>
      <c r="I51" s="27">
        <f>'4'!F43</f>
        <v>109.72104047711738</v>
      </c>
      <c r="J51" s="28">
        <f>'5'!C44</f>
        <v>228.11000000000004</v>
      </c>
      <c r="K51" s="27">
        <f>'5'!F44</f>
        <v>111.42311068958421</v>
      </c>
      <c r="L51" s="28">
        <f>'6'!C53</f>
        <v>237.85</v>
      </c>
      <c r="M51" s="39">
        <f>'6'!F53</f>
        <v>119.7410295025154</v>
      </c>
      <c r="N51" s="28">
        <f>'7'!C42</f>
        <v>217.38</v>
      </c>
      <c r="O51" s="39">
        <f>'7'!F42</f>
        <v>133.38500900125814</v>
      </c>
      <c r="P51" s="28">
        <f>'8'!C50</f>
        <v>162.9</v>
      </c>
      <c r="Q51" s="27">
        <f>'8'!F50</f>
        <v>82.752024310721396</v>
      </c>
      <c r="R51" s="28">
        <f>'9'!C46</f>
        <v>198.93999999999997</v>
      </c>
      <c r="S51" s="39">
        <f>'9'!F46</f>
        <v>117.72590277777775</v>
      </c>
      <c r="T51" s="28">
        <f>'10'!C17</f>
        <v>238.66</v>
      </c>
      <c r="U51" s="39">
        <f>'10'!F17</f>
        <v>149.78774389532433</v>
      </c>
      <c r="V51" s="28">
        <f>'11'!C47</f>
        <v>223.32</v>
      </c>
      <c r="W51" s="39">
        <f>'11'!F47</f>
        <v>111.67896660222759</v>
      </c>
      <c r="X51" s="28">
        <f>'12'!C53</f>
        <v>237.22</v>
      </c>
      <c r="Y51" s="39">
        <f>'12'!F53</f>
        <v>99.469155832474755</v>
      </c>
      <c r="Z51" s="23">
        <f t="shared" si="0"/>
        <v>2537.7199999999998</v>
      </c>
      <c r="AA51" s="24">
        <f t="shared" si="0"/>
        <v>1367.3701459708639</v>
      </c>
    </row>
    <row r="52" spans="1:27" x14ac:dyDescent="0.25">
      <c r="A52" s="25" t="s">
        <v>138</v>
      </c>
      <c r="B52" s="28">
        <f>'1'!C57</f>
        <v>39.659999999999997</v>
      </c>
      <c r="C52" s="39">
        <f>'1'!F57</f>
        <v>21.192244277139629</v>
      </c>
      <c r="D52" s="28"/>
      <c r="E52" s="27"/>
      <c r="F52" s="28"/>
      <c r="G52" s="27"/>
      <c r="H52" s="28"/>
      <c r="I52" s="27"/>
      <c r="J52" s="28"/>
      <c r="K52" s="27"/>
      <c r="L52" s="28"/>
      <c r="M52" s="27"/>
      <c r="N52" s="28"/>
      <c r="O52" s="27"/>
      <c r="P52" s="28"/>
      <c r="Q52" s="27"/>
      <c r="R52" s="28"/>
      <c r="S52" s="27"/>
      <c r="T52" s="28"/>
      <c r="U52" s="27"/>
      <c r="V52" s="28"/>
      <c r="W52" s="27"/>
      <c r="X52" s="28"/>
      <c r="Y52" s="27"/>
      <c r="Z52" s="23">
        <f t="shared" si="0"/>
        <v>39.659999999999997</v>
      </c>
      <c r="AA52" s="24">
        <f t="shared" si="0"/>
        <v>21.192244277139629</v>
      </c>
    </row>
    <row r="53" spans="1:27" x14ac:dyDescent="0.25">
      <c r="A53" s="25" t="s">
        <v>139</v>
      </c>
      <c r="B53" s="26">
        <f>'1'!C58</f>
        <v>9.6199999999999992</v>
      </c>
      <c r="C53" s="39">
        <f>'1'!F58</f>
        <v>5.1404283899667993</v>
      </c>
      <c r="D53" s="28"/>
      <c r="E53" s="27"/>
      <c r="F53" s="28"/>
      <c r="G53" s="27"/>
      <c r="H53" s="28"/>
      <c r="I53" s="27"/>
      <c r="J53" s="28"/>
      <c r="K53" s="27"/>
      <c r="L53" s="28">
        <f>'6'!C54</f>
        <v>22.74</v>
      </c>
      <c r="M53" s="39">
        <f>'6'!F54</f>
        <v>11.448017703961321</v>
      </c>
      <c r="N53" s="28">
        <f>'7'!C43</f>
        <v>5.0599999999999996</v>
      </c>
      <c r="O53" s="39">
        <f>'7'!F43</f>
        <v>3.1048309207211622</v>
      </c>
      <c r="P53" s="28">
        <f>'8'!C51</f>
        <v>42.78</v>
      </c>
      <c r="Q53" s="27">
        <f>'8'!F51</f>
        <v>21.731931246241018</v>
      </c>
      <c r="R53" s="28"/>
      <c r="S53" s="27"/>
      <c r="T53" s="28"/>
      <c r="U53" s="27"/>
      <c r="V53" s="28"/>
      <c r="W53" s="27"/>
      <c r="X53" s="28"/>
      <c r="Y53" s="27"/>
      <c r="Z53" s="23">
        <f t="shared" si="0"/>
        <v>80.2</v>
      </c>
      <c r="AA53" s="24">
        <f t="shared" si="0"/>
        <v>41.425208260890301</v>
      </c>
    </row>
    <row r="54" spans="1:27" x14ac:dyDescent="0.25">
      <c r="A54" s="25" t="s">
        <v>140</v>
      </c>
      <c r="B54" s="28"/>
      <c r="C54" s="27"/>
      <c r="D54" s="28"/>
      <c r="E54" s="27"/>
      <c r="F54" s="28"/>
      <c r="G54" s="27"/>
      <c r="H54" s="28"/>
      <c r="I54" s="27"/>
      <c r="J54" s="28"/>
      <c r="K54" s="27"/>
      <c r="L54" s="28"/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27"/>
      <c r="Z54" s="23">
        <f t="shared" si="0"/>
        <v>0</v>
      </c>
      <c r="AA54" s="24">
        <f t="shared" si="0"/>
        <v>0</v>
      </c>
    </row>
    <row r="55" spans="1:27" x14ac:dyDescent="0.25">
      <c r="A55" s="25" t="s">
        <v>141</v>
      </c>
      <c r="B55" s="28">
        <f>'1'!C59</f>
        <v>245</v>
      </c>
      <c r="C55" s="39">
        <f>'1'!F59</f>
        <v>130.915276043853</v>
      </c>
      <c r="D55" s="28"/>
      <c r="E55" s="27"/>
      <c r="F55" s="28"/>
      <c r="G55" s="27"/>
      <c r="H55" s="28"/>
      <c r="I55" s="27"/>
      <c r="J55" s="28"/>
      <c r="K55" s="27"/>
      <c r="L55" s="28"/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27"/>
      <c r="X55" s="28"/>
      <c r="Y55" s="27"/>
      <c r="Z55" s="23">
        <f t="shared" si="0"/>
        <v>245</v>
      </c>
      <c r="AA55" s="24">
        <f t="shared" si="0"/>
        <v>130.915276043853</v>
      </c>
    </row>
    <row r="56" spans="1:27" x14ac:dyDescent="0.25">
      <c r="A56" s="25" t="s">
        <v>142</v>
      </c>
      <c r="B56" s="28">
        <f>'1'!C60</f>
        <v>197</v>
      </c>
      <c r="C56" s="39">
        <f>'1'!F60</f>
        <v>105.26656890056752</v>
      </c>
      <c r="D56" s="28">
        <f>'2'!C44</f>
        <v>162.4</v>
      </c>
      <c r="E56" s="39">
        <f>'2'!F44</f>
        <v>94.276970153837553</v>
      </c>
      <c r="F56" s="28">
        <f>'3'!C43</f>
        <v>184.82</v>
      </c>
      <c r="G56" s="39">
        <f>'3'!F43</f>
        <v>104.99294893170475</v>
      </c>
      <c r="H56" s="28">
        <f>'4'!C44</f>
        <v>204.48000000000002</v>
      </c>
      <c r="I56" s="27">
        <f>'4'!F44</f>
        <v>111.2829639242149</v>
      </c>
      <c r="J56" s="28">
        <f>'5'!C45</f>
        <v>218.98000000000002</v>
      </c>
      <c r="K56" s="27">
        <f>'5'!F45</f>
        <v>106.96345087372386</v>
      </c>
      <c r="L56" s="28">
        <f>'6'!C55</f>
        <v>147.08000000000001</v>
      </c>
      <c r="M56" s="39">
        <f>'6'!F55</f>
        <v>74.044610549631983</v>
      </c>
      <c r="N56" s="28">
        <f>'7'!C44</f>
        <v>209.47</v>
      </c>
      <c r="O56" s="39">
        <f>'7'!F44</f>
        <v>128.53140967657347</v>
      </c>
      <c r="P56" s="28">
        <f>'8'!C52</f>
        <v>143.13</v>
      </c>
      <c r="Q56" s="27">
        <f>'8'!F52</f>
        <v>72.709006995663316</v>
      </c>
      <c r="R56" s="28">
        <f>'9'!C47</f>
        <v>176.58999999999997</v>
      </c>
      <c r="S56" s="39">
        <f>'9'!F47</f>
        <v>104.49993551587299</v>
      </c>
      <c r="T56" s="28">
        <f>'10'!C18</f>
        <v>223.72</v>
      </c>
      <c r="U56" s="39">
        <f>'10'!F18</f>
        <v>140.41110393137498</v>
      </c>
      <c r="V56" s="28">
        <f>'11'!C48</f>
        <v>226.28</v>
      </c>
      <c r="W56" s="39">
        <f>'11'!F48</f>
        <v>113.15921799548657</v>
      </c>
      <c r="X56" s="28">
        <f>'12'!C54</f>
        <v>210.76</v>
      </c>
      <c r="Y56" s="39">
        <f>'12'!F54</f>
        <v>88.374164418060786</v>
      </c>
      <c r="Z56" s="23">
        <f t="shared" si="0"/>
        <v>2304.71</v>
      </c>
      <c r="AA56" s="24">
        <f t="shared" si="0"/>
        <v>1244.5123518667128</v>
      </c>
    </row>
    <row r="57" spans="1:27" x14ac:dyDescent="0.25">
      <c r="A57" s="25" t="s">
        <v>143</v>
      </c>
      <c r="B57" s="28"/>
      <c r="C57" s="27"/>
      <c r="D57" s="28"/>
      <c r="E57" s="27"/>
      <c r="F57" s="28"/>
      <c r="G57" s="27"/>
      <c r="H57" s="28"/>
      <c r="I57" s="27"/>
      <c r="J57" s="28"/>
      <c r="K57" s="27"/>
      <c r="L57" s="28"/>
      <c r="M57" s="27"/>
      <c r="N57" s="28"/>
      <c r="O57" s="27"/>
      <c r="P57" s="28"/>
      <c r="Q57" s="27"/>
      <c r="R57" s="28"/>
      <c r="S57" s="27"/>
      <c r="T57" s="28"/>
      <c r="U57" s="27"/>
      <c r="V57" s="28"/>
      <c r="W57" s="27"/>
      <c r="X57" s="28"/>
      <c r="Y57" s="27"/>
      <c r="Z57" s="23">
        <f t="shared" si="0"/>
        <v>0</v>
      </c>
      <c r="AA57" s="24">
        <f t="shared" si="0"/>
        <v>0</v>
      </c>
    </row>
    <row r="58" spans="1:27" x14ac:dyDescent="0.25">
      <c r="A58" s="25" t="s">
        <v>144</v>
      </c>
      <c r="B58" s="26"/>
      <c r="C58" s="27"/>
      <c r="D58" s="28"/>
      <c r="E58" s="27"/>
      <c r="F58" s="28"/>
      <c r="G58" s="27"/>
      <c r="H58" s="28"/>
      <c r="I58" s="27"/>
      <c r="J58" s="28"/>
      <c r="K58" s="27"/>
      <c r="L58" s="28"/>
      <c r="M58" s="27"/>
      <c r="N58" s="28"/>
      <c r="O58" s="27"/>
      <c r="P58" s="28"/>
      <c r="Q58" s="27"/>
      <c r="R58" s="28"/>
      <c r="S58" s="27"/>
      <c r="T58" s="28"/>
      <c r="U58" s="27"/>
      <c r="V58" s="28"/>
      <c r="W58" s="27"/>
      <c r="X58" s="28"/>
      <c r="Y58" s="27"/>
      <c r="Z58" s="23">
        <f t="shared" si="0"/>
        <v>0</v>
      </c>
      <c r="AA58" s="24">
        <f t="shared" si="0"/>
        <v>0</v>
      </c>
    </row>
    <row r="59" spans="1:27" x14ac:dyDescent="0.25">
      <c r="A59" s="25" t="s">
        <v>145</v>
      </c>
      <c r="B59" s="28"/>
      <c r="C59" s="27"/>
      <c r="D59" s="28"/>
      <c r="E59" s="27"/>
      <c r="F59" s="28"/>
      <c r="G59" s="27"/>
      <c r="H59" s="28"/>
      <c r="I59" s="27"/>
      <c r="J59" s="28"/>
      <c r="K59" s="27"/>
      <c r="L59" s="28"/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27"/>
      <c r="Z59" s="23">
        <f t="shared" si="0"/>
        <v>0</v>
      </c>
      <c r="AA59" s="24">
        <f t="shared" si="0"/>
        <v>0</v>
      </c>
    </row>
    <row r="60" spans="1:27" x14ac:dyDescent="0.25">
      <c r="A60" s="25" t="s">
        <v>146</v>
      </c>
      <c r="B60" s="26"/>
      <c r="C60" s="27"/>
      <c r="D60" s="28"/>
      <c r="E60" s="27"/>
      <c r="F60" s="28"/>
      <c r="G60" s="27"/>
      <c r="H60" s="28"/>
      <c r="I60" s="27"/>
      <c r="J60" s="28"/>
      <c r="K60" s="27"/>
      <c r="L60" s="28"/>
      <c r="M60" s="27"/>
      <c r="N60" s="28"/>
      <c r="O60" s="27"/>
      <c r="P60" s="28"/>
      <c r="Q60" s="27"/>
      <c r="R60" s="28"/>
      <c r="S60" s="27"/>
      <c r="T60" s="28"/>
      <c r="U60" s="27"/>
      <c r="V60" s="28"/>
      <c r="W60" s="27"/>
      <c r="X60" s="28"/>
      <c r="Y60" s="27"/>
      <c r="Z60" s="23">
        <f t="shared" si="0"/>
        <v>0</v>
      </c>
      <c r="AA60" s="24">
        <f t="shared" si="0"/>
        <v>0</v>
      </c>
    </row>
    <row r="61" spans="1:27" x14ac:dyDescent="0.25">
      <c r="A61" s="25" t="s">
        <v>147</v>
      </c>
      <c r="B61" s="26"/>
      <c r="C61" s="27"/>
      <c r="D61" s="28"/>
      <c r="E61" s="27"/>
      <c r="F61" s="28"/>
      <c r="G61" s="27"/>
      <c r="H61" s="28"/>
      <c r="I61" s="27"/>
      <c r="J61" s="28"/>
      <c r="K61" s="27"/>
      <c r="L61" s="28"/>
      <c r="M61" s="27"/>
      <c r="N61" s="28"/>
      <c r="O61" s="27"/>
      <c r="P61" s="28"/>
      <c r="Q61" s="27"/>
      <c r="R61" s="28"/>
      <c r="S61" s="27"/>
      <c r="T61" s="28"/>
      <c r="U61" s="27"/>
      <c r="V61" s="28"/>
      <c r="W61" s="27"/>
      <c r="X61" s="28"/>
      <c r="Y61" s="27"/>
      <c r="Z61" s="23">
        <f t="shared" si="0"/>
        <v>0</v>
      </c>
      <c r="AA61" s="24">
        <f t="shared" si="0"/>
        <v>0</v>
      </c>
    </row>
    <row r="62" spans="1:27" x14ac:dyDescent="0.25">
      <c r="A62" s="25" t="s">
        <v>148</v>
      </c>
      <c r="B62" s="28"/>
      <c r="C62" s="27"/>
      <c r="D62" s="28"/>
      <c r="E62" s="27"/>
      <c r="F62" s="28"/>
      <c r="G62" s="27"/>
      <c r="H62" s="28"/>
      <c r="I62" s="27"/>
      <c r="J62" s="28"/>
      <c r="K62" s="27"/>
      <c r="L62" s="28"/>
      <c r="M62" s="27"/>
      <c r="N62" s="28"/>
      <c r="O62" s="27"/>
      <c r="P62" s="28"/>
      <c r="Q62" s="27"/>
      <c r="R62" s="28"/>
      <c r="S62" s="27"/>
      <c r="T62" s="28"/>
      <c r="U62" s="27"/>
      <c r="V62" s="28"/>
      <c r="W62" s="27"/>
      <c r="X62" s="28"/>
      <c r="Y62" s="27"/>
      <c r="Z62" s="23">
        <f t="shared" si="0"/>
        <v>0</v>
      </c>
      <c r="AA62" s="24">
        <f t="shared" si="0"/>
        <v>0</v>
      </c>
    </row>
    <row r="63" spans="1:27" x14ac:dyDescent="0.25">
      <c r="A63" s="25" t="s">
        <v>149</v>
      </c>
      <c r="B63" s="28"/>
      <c r="C63" s="27"/>
      <c r="D63" s="28"/>
      <c r="E63" s="27"/>
      <c r="F63" s="28"/>
      <c r="G63" s="27"/>
      <c r="H63" s="28"/>
      <c r="I63" s="27"/>
      <c r="J63" s="28"/>
      <c r="K63" s="27"/>
      <c r="L63" s="28"/>
      <c r="M63" s="27"/>
      <c r="N63" s="28"/>
      <c r="O63" s="27"/>
      <c r="P63" s="28"/>
      <c r="Q63" s="27"/>
      <c r="R63" s="28"/>
      <c r="S63" s="27"/>
      <c r="T63" s="28"/>
      <c r="U63" s="27"/>
      <c r="V63" s="28"/>
      <c r="W63" s="27"/>
      <c r="X63" s="28"/>
      <c r="Y63" s="27"/>
      <c r="Z63" s="23">
        <f t="shared" si="0"/>
        <v>0</v>
      </c>
      <c r="AA63" s="24">
        <f t="shared" si="0"/>
        <v>0</v>
      </c>
    </row>
    <row r="64" spans="1:27" x14ac:dyDescent="0.25">
      <c r="A64" s="29" t="s">
        <v>150</v>
      </c>
      <c r="B64" s="28"/>
      <c r="C64" s="27"/>
      <c r="D64" s="28"/>
      <c r="E64" s="27"/>
      <c r="F64" s="28"/>
      <c r="G64" s="27"/>
      <c r="H64" s="28"/>
      <c r="I64" s="27"/>
      <c r="J64" s="28"/>
      <c r="K64" s="27"/>
      <c r="L64" s="28"/>
      <c r="M64" s="27"/>
      <c r="N64" s="28"/>
      <c r="O64" s="27"/>
      <c r="P64" s="28"/>
      <c r="Q64" s="27"/>
      <c r="R64" s="28"/>
      <c r="S64" s="27"/>
      <c r="T64" s="28"/>
      <c r="U64" s="27"/>
      <c r="V64" s="28"/>
      <c r="W64" s="27"/>
      <c r="X64" s="28"/>
      <c r="Y64" s="27"/>
      <c r="Z64" s="23">
        <f t="shared" si="0"/>
        <v>0</v>
      </c>
      <c r="AA64" s="24">
        <f t="shared" si="0"/>
        <v>0</v>
      </c>
    </row>
    <row r="65" spans="1:27" x14ac:dyDescent="0.25">
      <c r="A65" s="25" t="s">
        <v>151</v>
      </c>
      <c r="B65" s="28">
        <f>'1'!C61</f>
        <v>185.84</v>
      </c>
      <c r="C65" s="39">
        <f>'1'!F61</f>
        <v>99.303244489753638</v>
      </c>
      <c r="D65" s="28">
        <f>'2'!C45</f>
        <v>155.32</v>
      </c>
      <c r="E65" s="39">
        <f>'2'!F45</f>
        <v>90.16686578998798</v>
      </c>
      <c r="F65" s="28">
        <f>'3'!C44</f>
        <v>167.89</v>
      </c>
      <c r="G65" s="39">
        <f>'3'!F44</f>
        <v>95.375317585455619</v>
      </c>
      <c r="H65" s="28">
        <f>'4'!C45</f>
        <v>142.84</v>
      </c>
      <c r="I65" s="27">
        <f>'4'!F45</f>
        <v>77.736984384462318</v>
      </c>
      <c r="J65" s="28">
        <f>'5'!C46</f>
        <v>159.81000000000003</v>
      </c>
      <c r="K65" s="27">
        <f>'5'!F46</f>
        <v>78.061142954287206</v>
      </c>
      <c r="L65" s="28">
        <f>'6'!C56</f>
        <v>75.05</v>
      </c>
      <c r="M65" s="39">
        <f>'6'!F56</f>
        <v>37.782485869933915</v>
      </c>
      <c r="N65" s="28">
        <f>'7'!C45</f>
        <v>178.11</v>
      </c>
      <c r="O65" s="39">
        <f>'7'!F45</f>
        <v>109.2888212034874</v>
      </c>
      <c r="P65" s="28">
        <f>'8'!C53</f>
        <v>98.85</v>
      </c>
      <c r="Q65" s="27">
        <f>'8'!F53</f>
        <v>50.215086575290421</v>
      </c>
      <c r="R65" s="28">
        <f>'9'!C48</f>
        <v>71.63</v>
      </c>
      <c r="S65" s="39">
        <f>'9'!F48</f>
        <v>42.388189484126976</v>
      </c>
      <c r="T65" s="28"/>
      <c r="U65" s="27"/>
      <c r="V65" s="28"/>
      <c r="W65" s="27"/>
      <c r="X65" s="28">
        <f>'12'!C55</f>
        <v>44.04</v>
      </c>
      <c r="Y65" s="39">
        <f>'12'!F55</f>
        <v>18.466493646666336</v>
      </c>
      <c r="Z65" s="23">
        <f t="shared" si="0"/>
        <v>1279.3800000000001</v>
      </c>
      <c r="AA65" s="24">
        <f t="shared" si="0"/>
        <v>698.78463198345185</v>
      </c>
    </row>
    <row r="66" spans="1:27" x14ac:dyDescent="0.25">
      <c r="A66" s="25" t="s">
        <v>152</v>
      </c>
      <c r="B66" s="26"/>
      <c r="C66" s="27"/>
      <c r="D66" s="28"/>
      <c r="E66" s="27"/>
      <c r="F66" s="28"/>
      <c r="G66" s="27"/>
      <c r="H66" s="28"/>
      <c r="I66" s="27"/>
      <c r="J66" s="28"/>
      <c r="K66" s="27"/>
      <c r="L66" s="28"/>
      <c r="M66" s="27"/>
      <c r="N66" s="28">
        <f>'7'!C46</f>
        <v>3.19</v>
      </c>
      <c r="O66" s="39">
        <f>'7'!F46</f>
        <v>1.9573934065416021</v>
      </c>
      <c r="P66" s="28">
        <f>'8'!C54</f>
        <v>31.18</v>
      </c>
      <c r="Q66" s="27">
        <f>'8'!F54</f>
        <v>15.839214966287864</v>
      </c>
      <c r="R66" s="28"/>
      <c r="S66" s="27"/>
      <c r="T66" s="28"/>
      <c r="U66" s="27"/>
      <c r="V66" s="28">
        <f>'11'!C49</f>
        <v>7.7</v>
      </c>
      <c r="W66" s="39">
        <f>'11'!F49</f>
        <v>3.8506539621939484</v>
      </c>
      <c r="X66" s="28">
        <f>'12'!C56</f>
        <v>3.88</v>
      </c>
      <c r="Y66" s="39">
        <f>'12'!F56</f>
        <v>1.626929957971512</v>
      </c>
      <c r="Z66" s="23">
        <f t="shared" si="0"/>
        <v>45.95</v>
      </c>
      <c r="AA66" s="24">
        <f t="shared" si="0"/>
        <v>23.274192292994929</v>
      </c>
    </row>
    <row r="67" spans="1:27" x14ac:dyDescent="0.25">
      <c r="A67" s="25" t="s">
        <v>153</v>
      </c>
      <c r="B67" s="28">
        <f>'1'!C62</f>
        <v>117.43</v>
      </c>
      <c r="C67" s="39">
        <f>'1'!F62</f>
        <v>62.748493329916982</v>
      </c>
      <c r="D67" s="28">
        <f>'2'!C46</f>
        <v>96.36</v>
      </c>
      <c r="E67" s="39">
        <f>'2'!F46</f>
        <v>55.939217019850901</v>
      </c>
      <c r="F67" s="28">
        <f>'3'!C45</f>
        <v>119.47</v>
      </c>
      <c r="G67" s="39">
        <f>'3'!F45</f>
        <v>67.868778318746706</v>
      </c>
      <c r="H67" s="28">
        <f>'4'!C46</f>
        <v>112.42000000000002</v>
      </c>
      <c r="I67" s="27">
        <f>'4'!F46</f>
        <v>61.181684293624023</v>
      </c>
      <c r="J67" s="28">
        <f>'5'!C47</f>
        <v>119.94999999999999</v>
      </c>
      <c r="K67" s="27">
        <f>'5'!F47</f>
        <v>58.591039968504766</v>
      </c>
      <c r="L67" s="28">
        <f>'6'!C57</f>
        <v>76.989999999999995</v>
      </c>
      <c r="M67" s="39">
        <f>'6'!F57</f>
        <v>38.759141733860254</v>
      </c>
      <c r="N67" s="28">
        <f>'7'!C47</f>
        <v>111.25</v>
      </c>
      <c r="O67" s="39">
        <f>'7'!F47</f>
        <v>68.26332804945244</v>
      </c>
      <c r="P67" s="28">
        <f>'8'!C55</f>
        <v>76.75</v>
      </c>
      <c r="Q67" s="27">
        <f>'8'!F55</f>
        <v>38.988446076414164</v>
      </c>
      <c r="R67" s="28">
        <f>'9'!C49</f>
        <v>54.980000000000004</v>
      </c>
      <c r="S67" s="39">
        <f>'9'!F49</f>
        <v>32.535287698412702</v>
      </c>
      <c r="T67" s="28"/>
      <c r="U67" s="27"/>
      <c r="V67" s="28"/>
      <c r="W67" s="27"/>
      <c r="X67" s="28"/>
      <c r="Y67" s="27"/>
      <c r="Z67" s="23">
        <f t="shared" si="0"/>
        <v>885.6</v>
      </c>
      <c r="AA67" s="24">
        <f t="shared" si="0"/>
        <v>484.87541648878289</v>
      </c>
    </row>
    <row r="68" spans="1:27" x14ac:dyDescent="0.25">
      <c r="A68" s="25" t="s">
        <v>154</v>
      </c>
      <c r="B68" s="28">
        <f>'1'!C63</f>
        <v>7.17</v>
      </c>
      <c r="C68" s="39">
        <f>'1'!F63</f>
        <v>3.8312756295282697</v>
      </c>
      <c r="D68" s="28"/>
      <c r="E68" s="27"/>
      <c r="F68" s="28"/>
      <c r="G68" s="27"/>
      <c r="H68" s="28"/>
      <c r="I68" s="27"/>
      <c r="J68" s="28"/>
      <c r="K68" s="27"/>
      <c r="L68" s="28"/>
      <c r="M68" s="27"/>
      <c r="N68" s="28"/>
      <c r="O68" s="27"/>
      <c r="P68" s="28"/>
      <c r="Q68" s="27"/>
      <c r="R68" s="28"/>
      <c r="S68" s="27"/>
      <c r="T68" s="28"/>
      <c r="U68" s="27"/>
      <c r="V68" s="28"/>
      <c r="W68" s="27"/>
      <c r="X68" s="28"/>
      <c r="Y68" s="27"/>
      <c r="Z68" s="23">
        <f t="shared" si="0"/>
        <v>7.17</v>
      </c>
      <c r="AA68" s="24">
        <f t="shared" si="0"/>
        <v>3.8312756295282697</v>
      </c>
    </row>
    <row r="69" spans="1:27" x14ac:dyDescent="0.25">
      <c r="A69" s="25" t="s">
        <v>155</v>
      </c>
      <c r="B69" s="26"/>
      <c r="C69" s="27"/>
      <c r="D69" s="28"/>
      <c r="E69" s="27"/>
      <c r="F69" s="28"/>
      <c r="G69" s="27"/>
      <c r="H69" s="28"/>
      <c r="I69" s="27"/>
      <c r="J69" s="28"/>
      <c r="K69" s="27"/>
      <c r="L69" s="28"/>
      <c r="M69" s="27"/>
      <c r="N69" s="28"/>
      <c r="O69" s="27"/>
      <c r="P69" s="28">
        <f>'8'!C56</f>
        <v>106.55</v>
      </c>
      <c r="Q69" s="27">
        <f>'8'!F56</f>
        <v>54.126631002500702</v>
      </c>
      <c r="R69" s="28"/>
      <c r="S69" s="27"/>
      <c r="T69" s="28"/>
      <c r="U69" s="27"/>
      <c r="V69" s="28"/>
      <c r="W69" s="27"/>
      <c r="X69" s="28"/>
      <c r="Y69" s="27"/>
      <c r="Z69" s="23">
        <f t="shared" si="0"/>
        <v>106.55</v>
      </c>
      <c r="AA69" s="24">
        <f t="shared" si="0"/>
        <v>54.126631002500702</v>
      </c>
    </row>
    <row r="70" spans="1:27" ht="15.75" thickBot="1" x14ac:dyDescent="0.3">
      <c r="A70" s="31" t="s">
        <v>156</v>
      </c>
      <c r="B70" s="32"/>
      <c r="C70" s="33"/>
      <c r="D70" s="32"/>
      <c r="E70" s="33"/>
      <c r="F70" s="32"/>
      <c r="G70" s="33"/>
      <c r="H70" s="32"/>
      <c r="I70" s="33"/>
      <c r="J70" s="32"/>
      <c r="K70" s="33"/>
      <c r="L70" s="32"/>
      <c r="M70" s="33"/>
      <c r="N70" s="32"/>
      <c r="O70" s="33"/>
      <c r="P70" s="32"/>
      <c r="Q70" s="33"/>
      <c r="R70" s="32"/>
      <c r="S70" s="33"/>
      <c r="T70" s="32"/>
      <c r="U70" s="33"/>
      <c r="V70" s="32"/>
      <c r="W70" s="33"/>
      <c r="X70" s="32"/>
      <c r="Y70" s="33"/>
      <c r="Z70" s="32">
        <f t="shared" ref="Z70:AA70" si="1">SUM(B70,D70,F70,H70,J70,L70,N70,P70,R70,T70,V70,X70)</f>
        <v>0</v>
      </c>
      <c r="AA70" s="33">
        <f t="shared" si="1"/>
        <v>0</v>
      </c>
    </row>
    <row r="71" spans="1:27" ht="15.75" thickBot="1" x14ac:dyDescent="0.3">
      <c r="B71" s="42">
        <f t="shared" ref="B71:I71" si="2">SUM(B5:B70)</f>
        <v>3668.62</v>
      </c>
      <c r="C71" s="43">
        <f t="shared" si="2"/>
        <v>1960.3200000000004</v>
      </c>
      <c r="D71" s="43">
        <f t="shared" si="2"/>
        <v>3581.7000000000007</v>
      </c>
      <c r="E71" s="43">
        <f t="shared" si="2"/>
        <v>2079.2600000000002</v>
      </c>
      <c r="F71" s="43">
        <f t="shared" si="2"/>
        <v>3754.58</v>
      </c>
      <c r="G71" s="43">
        <f t="shared" si="2"/>
        <v>2132.91</v>
      </c>
      <c r="H71" s="43">
        <f t="shared" si="2"/>
        <v>3698.88</v>
      </c>
      <c r="I71" s="43">
        <f t="shared" si="2"/>
        <v>2013.02</v>
      </c>
      <c r="J71" s="43">
        <f t="shared" ref="J71:K71" si="3">SUM(J5:J70)</f>
        <v>4470.5200000000004</v>
      </c>
      <c r="K71" s="43">
        <f t="shared" si="3"/>
        <v>2183.6799999999998</v>
      </c>
      <c r="L71" s="43">
        <f t="shared" ref="L71" si="4">SUM(L5:L70)</f>
        <v>2446.91</v>
      </c>
      <c r="M71" s="43">
        <f t="shared" ref="M71:U71" si="5">SUM(M5:M70)</f>
        <v>1231.8499999999999</v>
      </c>
      <c r="N71" s="43">
        <f t="shared" si="5"/>
        <v>3393.9699999999993</v>
      </c>
      <c r="O71" s="43">
        <f t="shared" si="5"/>
        <v>2082.5500000000006</v>
      </c>
      <c r="P71" s="43">
        <f t="shared" si="5"/>
        <v>2527.2800000000002</v>
      </c>
      <c r="Q71" s="43">
        <f t="shared" si="5"/>
        <v>1283.8399999999997</v>
      </c>
      <c r="R71" s="43">
        <f t="shared" si="5"/>
        <v>2237.7600000000002</v>
      </c>
      <c r="S71" s="43">
        <f t="shared" si="5"/>
        <v>1324.2299999999998</v>
      </c>
      <c r="T71" s="43">
        <f t="shared" si="5"/>
        <v>2485.3899999999994</v>
      </c>
      <c r="U71" s="43">
        <f t="shared" si="5"/>
        <v>1559.8800000000006</v>
      </c>
      <c r="V71" s="42">
        <f>SUM(V5:V70)</f>
        <v>2472.62</v>
      </c>
      <c r="W71" s="42">
        <f>SUM(W5:W70)</f>
        <v>1236.5200000000002</v>
      </c>
      <c r="X71" s="42">
        <f t="shared" ref="X71:Y71" si="6">SUM(X5:X70)</f>
        <v>2445.96</v>
      </c>
      <c r="Y71" s="42">
        <f t="shared" si="6"/>
        <v>1025.6199999999997</v>
      </c>
      <c r="Z71" s="42">
        <f>SUM(Z5:Z70)</f>
        <v>37184.19</v>
      </c>
      <c r="AA71" s="42">
        <f>SUM(AA5:AA70)</f>
        <v>20113.680000000004</v>
      </c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paperSize="8" scale="6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4CF5-6170-4FC5-9546-838106819FF5}">
  <sheetPr>
    <pageSetUpPr fitToPage="1"/>
  </sheetPr>
  <dimension ref="A1:AA71"/>
  <sheetViews>
    <sheetView zoomScaleNormal="100" workbookViewId="0">
      <pane xSplit="1" ySplit="4" topLeftCell="V40" activePane="bottomRight" state="frozen"/>
      <selection pane="topRight" activeCell="B1" sqref="B1"/>
      <selection pane="bottomLeft" activeCell="A5" sqref="A5"/>
      <selection pane="bottomRight" activeCell="Z5" sqref="Z5:AA70"/>
    </sheetView>
  </sheetViews>
  <sheetFormatPr defaultRowHeight="15" x14ac:dyDescent="0.25"/>
  <cols>
    <col min="1" max="1" width="39.140625" style="18" bestFit="1" customWidth="1"/>
    <col min="2" max="2" width="9.140625" style="18" customWidth="1"/>
    <col min="3" max="3" width="10.28515625" style="18" customWidth="1"/>
    <col min="4" max="4" width="9.140625" style="18" customWidth="1"/>
    <col min="5" max="5" width="13.7109375" style="18" customWidth="1"/>
    <col min="6" max="6" width="9.140625" style="18" customWidth="1"/>
    <col min="7" max="7" width="13.7109375" style="18" customWidth="1"/>
    <col min="8" max="8" width="9.140625" style="18" customWidth="1"/>
    <col min="9" max="9" width="13.7109375" style="18" customWidth="1"/>
    <col min="10" max="10" width="9.140625" style="18" customWidth="1"/>
    <col min="11" max="11" width="13.7109375" style="18" customWidth="1"/>
    <col min="12" max="12" width="9.140625" style="18" customWidth="1"/>
    <col min="13" max="13" width="13.7109375" style="18" customWidth="1"/>
    <col min="14" max="14" width="9.140625" style="18" customWidth="1"/>
    <col min="15" max="15" width="13.7109375" style="18" customWidth="1"/>
    <col min="16" max="16" width="9.140625" style="18" customWidth="1"/>
    <col min="17" max="17" width="13.7109375" style="18" customWidth="1"/>
    <col min="18" max="18" width="9.140625" style="18" customWidth="1"/>
    <col min="19" max="19" width="13.7109375" style="18" customWidth="1"/>
    <col min="20" max="20" width="9.140625" style="18" customWidth="1"/>
    <col min="21" max="21" width="13.7109375" style="18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0.42578125" style="18" bestFit="1" customWidth="1"/>
    <col min="28" max="16384" width="9.140625" style="18"/>
  </cols>
  <sheetData>
    <row r="1" spans="1:27" x14ac:dyDescent="0.25">
      <c r="A1" s="17"/>
    </row>
    <row r="2" spans="1:27" ht="15.75" thickBot="1" x14ac:dyDescent="0.3"/>
    <row r="3" spans="1:27" ht="15.75" thickBot="1" x14ac:dyDescent="0.3">
      <c r="B3" s="62" t="s">
        <v>77</v>
      </c>
      <c r="C3" s="62"/>
      <c r="D3" s="62" t="s">
        <v>78</v>
      </c>
      <c r="E3" s="62"/>
      <c r="F3" s="62" t="s">
        <v>79</v>
      </c>
      <c r="G3" s="62"/>
      <c r="H3" s="62" t="s">
        <v>80</v>
      </c>
      <c r="I3" s="62"/>
      <c r="J3" s="62" t="s">
        <v>81</v>
      </c>
      <c r="K3" s="62"/>
      <c r="L3" s="62" t="s">
        <v>82</v>
      </c>
      <c r="M3" s="62"/>
      <c r="N3" s="62" t="s">
        <v>83</v>
      </c>
      <c r="O3" s="62"/>
      <c r="P3" s="62" t="s">
        <v>84</v>
      </c>
      <c r="Q3" s="62"/>
      <c r="R3" s="62" t="s">
        <v>85</v>
      </c>
      <c r="S3" s="62"/>
      <c r="T3" s="62" t="s">
        <v>86</v>
      </c>
      <c r="U3" s="62"/>
      <c r="V3" s="62" t="s">
        <v>87</v>
      </c>
      <c r="W3" s="62"/>
      <c r="X3" s="62" t="s">
        <v>88</v>
      </c>
      <c r="Y3" s="62"/>
      <c r="Z3" s="63" t="s">
        <v>89</v>
      </c>
      <c r="AA3" s="63"/>
    </row>
    <row r="4" spans="1:27" ht="15.75" thickBot="1" x14ac:dyDescent="0.3">
      <c r="B4" s="19" t="s">
        <v>1</v>
      </c>
      <c r="C4" s="19" t="s">
        <v>90</v>
      </c>
      <c r="D4" s="19" t="s">
        <v>1</v>
      </c>
      <c r="E4" s="19" t="s">
        <v>90</v>
      </c>
      <c r="F4" s="19" t="s">
        <v>1</v>
      </c>
      <c r="G4" s="19" t="s">
        <v>90</v>
      </c>
      <c r="H4" s="19" t="s">
        <v>1</v>
      </c>
      <c r="I4" s="19" t="s">
        <v>90</v>
      </c>
      <c r="J4" s="19" t="s">
        <v>1</v>
      </c>
      <c r="K4" s="19" t="s">
        <v>90</v>
      </c>
      <c r="L4" s="19" t="s">
        <v>1</v>
      </c>
      <c r="M4" s="19" t="s">
        <v>90</v>
      </c>
      <c r="N4" s="19" t="s">
        <v>1</v>
      </c>
      <c r="O4" s="19" t="s">
        <v>90</v>
      </c>
      <c r="P4" s="19" t="s">
        <v>1</v>
      </c>
      <c r="Q4" s="19" t="s">
        <v>90</v>
      </c>
      <c r="R4" s="19" t="s">
        <v>1</v>
      </c>
      <c r="S4" s="19" t="s">
        <v>90</v>
      </c>
      <c r="T4" s="19" t="s">
        <v>1</v>
      </c>
      <c r="U4" s="19" t="s">
        <v>90</v>
      </c>
      <c r="V4" s="19" t="s">
        <v>1</v>
      </c>
      <c r="W4" s="19" t="s">
        <v>90</v>
      </c>
      <c r="X4" s="19" t="s">
        <v>1</v>
      </c>
      <c r="Y4" s="19" t="s">
        <v>90</v>
      </c>
      <c r="Z4" s="19" t="s">
        <v>1</v>
      </c>
      <c r="AA4" s="19" t="s">
        <v>90</v>
      </c>
    </row>
    <row r="5" spans="1:27" x14ac:dyDescent="0.25">
      <c r="A5" s="20" t="s">
        <v>91</v>
      </c>
      <c r="B5" s="21">
        <f>'1'!C65</f>
        <v>66.62</v>
      </c>
      <c r="C5" s="22">
        <f>'1'!F65</f>
        <v>28.929662977390507</v>
      </c>
      <c r="D5" s="21">
        <f>'2'!C48</f>
        <v>43.27</v>
      </c>
      <c r="E5" s="41">
        <f>'2'!F48</f>
        <v>19.258173793456358</v>
      </c>
      <c r="F5" s="21">
        <f>'3'!C47</f>
        <v>62.66</v>
      </c>
      <c r="G5" s="41">
        <f>'3'!F47</f>
        <v>26.859119348524366</v>
      </c>
      <c r="H5" s="21">
        <f>'4'!C48</f>
        <v>65.92</v>
      </c>
      <c r="I5" s="41">
        <f>'4'!F48</f>
        <v>28.566366753602118</v>
      </c>
      <c r="J5" s="21">
        <f>'5'!C49</f>
        <v>72.88</v>
      </c>
      <c r="K5" s="41">
        <f>'5'!F49</f>
        <v>28.364681974883471</v>
      </c>
      <c r="L5" s="21">
        <f>'6'!C59</f>
        <v>35.26</v>
      </c>
      <c r="M5" s="41">
        <f>'6'!F59</f>
        <v>16.74323315826209</v>
      </c>
      <c r="N5" s="21">
        <f>'7'!C49</f>
        <v>65.25</v>
      </c>
      <c r="O5" s="41">
        <f>'7'!F49</f>
        <v>28.424639841598577</v>
      </c>
      <c r="P5" s="21">
        <f>'8'!C58</f>
        <v>50.04</v>
      </c>
      <c r="Q5" s="41">
        <f>'8'!F58</f>
        <v>21.67484109398502</v>
      </c>
      <c r="R5" s="21">
        <f>'9'!C51</f>
        <v>59.88000000000001</v>
      </c>
      <c r="S5" s="41">
        <f>'9'!F51</f>
        <v>22.180161568472723</v>
      </c>
      <c r="T5" s="21">
        <f>'10'!C20</f>
        <v>87.34</v>
      </c>
      <c r="U5" s="41">
        <f>'10'!F20</f>
        <v>37.538312754140627</v>
      </c>
      <c r="V5" s="21">
        <f>'11'!C51</f>
        <v>78.44</v>
      </c>
      <c r="W5" s="41">
        <f>'11'!F51</f>
        <v>34.020711651787899</v>
      </c>
      <c r="X5" s="21">
        <f>'12'!C58</f>
        <v>70.400000000000006</v>
      </c>
      <c r="Y5" s="41">
        <f>'12'!F58</f>
        <v>27.676400364790833</v>
      </c>
      <c r="Z5" s="23">
        <f>SUM(B5,D5,F5,H5,J5,L5,N5,P5,R5,T5,V5,X5)</f>
        <v>757.96000000000015</v>
      </c>
      <c r="AA5" s="24">
        <f>SUM(C5,E5,G5,I5,K5,M5,O5,Q5,S5,U5,W5,Y5)</f>
        <v>320.23630528089456</v>
      </c>
    </row>
    <row r="6" spans="1:27" x14ac:dyDescent="0.25">
      <c r="A6" s="25" t="s">
        <v>92</v>
      </c>
      <c r="B6" s="26"/>
      <c r="C6" s="27"/>
      <c r="D6" s="28"/>
      <c r="E6" s="27"/>
      <c r="F6" s="28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  <c r="S6" s="27"/>
      <c r="T6" s="28"/>
      <c r="U6" s="27"/>
      <c r="V6" s="28"/>
      <c r="W6" s="27"/>
      <c r="X6" s="28"/>
      <c r="Y6" s="27"/>
      <c r="Z6" s="23">
        <f t="shared" ref="Z6:AA69" si="0">SUM(B6,D6,F6,H6,J6,L6,N6,P6,R6,T6,V6,X6)</f>
        <v>0</v>
      </c>
      <c r="AA6" s="24">
        <f t="shared" si="0"/>
        <v>0</v>
      </c>
    </row>
    <row r="7" spans="1:27" x14ac:dyDescent="0.25">
      <c r="A7" s="25" t="s">
        <v>93</v>
      </c>
      <c r="B7" s="26"/>
      <c r="C7" s="27"/>
      <c r="D7" s="28"/>
      <c r="E7" s="27"/>
      <c r="F7" s="28"/>
      <c r="G7" s="27"/>
      <c r="H7" s="28"/>
      <c r="I7" s="27"/>
      <c r="J7" s="28"/>
      <c r="K7" s="27"/>
      <c r="L7" s="28"/>
      <c r="M7" s="27"/>
      <c r="N7" s="28"/>
      <c r="O7" s="27"/>
      <c r="P7" s="28"/>
      <c r="Q7" s="27"/>
      <c r="R7" s="28"/>
      <c r="S7" s="27"/>
      <c r="T7" s="28"/>
      <c r="U7" s="27"/>
      <c r="V7" s="28"/>
      <c r="W7" s="27"/>
      <c r="X7" s="28"/>
      <c r="Y7" s="27"/>
      <c r="Z7" s="23">
        <f t="shared" si="0"/>
        <v>0</v>
      </c>
      <c r="AA7" s="24">
        <f t="shared" si="0"/>
        <v>0</v>
      </c>
    </row>
    <row r="8" spans="1:27" x14ac:dyDescent="0.25">
      <c r="A8" s="25" t="s">
        <v>94</v>
      </c>
      <c r="B8" s="28"/>
      <c r="C8" s="27"/>
      <c r="D8" s="28"/>
      <c r="E8" s="27"/>
      <c r="F8" s="28"/>
      <c r="G8" s="27"/>
      <c r="H8" s="28"/>
      <c r="I8" s="27"/>
      <c r="J8" s="28"/>
      <c r="K8" s="27"/>
      <c r="L8" s="28">
        <f>'6'!C60</f>
        <v>96.68</v>
      </c>
      <c r="M8" s="39">
        <f>'6'!F60</f>
        <v>45.90855875611966</v>
      </c>
      <c r="N8" s="28">
        <f>'7'!C50</f>
        <v>215.25</v>
      </c>
      <c r="O8" s="39">
        <f>'7'!F50</f>
        <v>93.76863947745737</v>
      </c>
      <c r="P8" s="28">
        <f>'8'!C59</f>
        <v>175.12</v>
      </c>
      <c r="Q8" s="39">
        <f>'8'!F59</f>
        <v>75.853280822914797</v>
      </c>
      <c r="R8" s="28">
        <f>'9'!C52</f>
        <v>124.91000000000001</v>
      </c>
      <c r="S8" s="39">
        <f>'9'!F52</f>
        <v>46.267935563091648</v>
      </c>
      <c r="T8" s="28"/>
      <c r="U8" s="27"/>
      <c r="V8" s="28"/>
      <c r="W8" s="27"/>
      <c r="X8" s="28"/>
      <c r="Y8" s="27"/>
      <c r="Z8" s="23">
        <f t="shared" si="0"/>
        <v>611.96</v>
      </c>
      <c r="AA8" s="24">
        <f t="shared" si="0"/>
        <v>261.79841461958347</v>
      </c>
    </row>
    <row r="9" spans="1:27" x14ac:dyDescent="0.25">
      <c r="A9" s="29" t="s">
        <v>95</v>
      </c>
      <c r="B9" s="28"/>
      <c r="C9" s="27"/>
      <c r="D9" s="28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3">
        <f t="shared" si="0"/>
        <v>0</v>
      </c>
      <c r="AA9" s="24">
        <f t="shared" si="0"/>
        <v>0</v>
      </c>
    </row>
    <row r="10" spans="1:27" x14ac:dyDescent="0.25">
      <c r="A10" s="25" t="s">
        <v>96</v>
      </c>
      <c r="B10" s="28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27"/>
      <c r="R10" s="28"/>
      <c r="S10" s="27"/>
      <c r="T10" s="28"/>
      <c r="U10" s="27"/>
      <c r="V10" s="28"/>
      <c r="W10" s="27"/>
      <c r="X10" s="28"/>
      <c r="Y10" s="27"/>
      <c r="Z10" s="23">
        <f t="shared" si="0"/>
        <v>0</v>
      </c>
      <c r="AA10" s="24">
        <f t="shared" si="0"/>
        <v>0</v>
      </c>
    </row>
    <row r="11" spans="1:27" x14ac:dyDescent="0.25">
      <c r="A11" s="25" t="s">
        <v>97</v>
      </c>
      <c r="B11" s="28">
        <f>'1'!C66</f>
        <v>190.29</v>
      </c>
      <c r="C11" s="27">
        <f>'1'!F66</f>
        <v>82.63322677825937</v>
      </c>
      <c r="D11" s="28">
        <f>'2'!C49</f>
        <v>177.51</v>
      </c>
      <c r="E11" s="39">
        <f>'2'!F49</f>
        <v>79.004354751015441</v>
      </c>
      <c r="F11" s="28">
        <f>'3'!C48</f>
        <v>177.55</v>
      </c>
      <c r="G11" s="39">
        <f>'3'!F48</f>
        <v>76.106553468408904</v>
      </c>
      <c r="H11" s="28">
        <f>'4'!C49</f>
        <v>168.26</v>
      </c>
      <c r="I11" s="39">
        <f>'4'!F49</f>
        <v>72.915304459361224</v>
      </c>
      <c r="J11" s="28">
        <f>'5'!C50</f>
        <v>211.97000000000003</v>
      </c>
      <c r="K11" s="39">
        <f>'5'!F50</f>
        <v>82.49810151229488</v>
      </c>
      <c r="L11" s="28">
        <f>'6'!C61</f>
        <v>131.86000000000001</v>
      </c>
      <c r="M11" s="39">
        <f>'6'!F61</f>
        <v>62.613803864107759</v>
      </c>
      <c r="N11" s="28">
        <f>'7'!C51</f>
        <v>212.76</v>
      </c>
      <c r="O11" s="39">
        <f>'7'!F51</f>
        <v>92.683929083502107</v>
      </c>
      <c r="P11" s="28">
        <f>'8'!C60</f>
        <v>181.46</v>
      </c>
      <c r="Q11" s="39">
        <f>'8'!F60</f>
        <v>78.599453735302205</v>
      </c>
      <c r="R11" s="28">
        <f>'9'!C53</f>
        <v>234.60999999999996</v>
      </c>
      <c r="S11" s="39">
        <f>'9'!F53</f>
        <v>86.901932290904881</v>
      </c>
      <c r="T11" s="28">
        <f>'10'!C21</f>
        <v>275.41000000000003</v>
      </c>
      <c r="U11" s="39">
        <f>'10'!F21</f>
        <v>118.36989598829713</v>
      </c>
      <c r="V11" s="28">
        <f>'11'!C52</f>
        <v>261.18</v>
      </c>
      <c r="W11" s="39">
        <f>'11'!F52</f>
        <v>113.27804014806176</v>
      </c>
      <c r="X11" s="28">
        <f>'12'!C59</f>
        <v>261.10000000000002</v>
      </c>
      <c r="Y11" s="39">
        <f>'12'!F59</f>
        <v>102.64642237566601</v>
      </c>
      <c r="Z11" s="23">
        <f t="shared" si="0"/>
        <v>2483.96</v>
      </c>
      <c r="AA11" s="24">
        <f t="shared" si="0"/>
        <v>1048.2510184551816</v>
      </c>
    </row>
    <row r="12" spans="1:27" x14ac:dyDescent="0.25">
      <c r="A12" s="25" t="s">
        <v>98</v>
      </c>
      <c r="B12" s="28"/>
      <c r="C12" s="27"/>
      <c r="D12" s="28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7"/>
      <c r="V12" s="28"/>
      <c r="W12" s="27"/>
      <c r="X12" s="28"/>
      <c r="Y12" s="27"/>
      <c r="Z12" s="23">
        <f t="shared" si="0"/>
        <v>0</v>
      </c>
      <c r="AA12" s="24">
        <f t="shared" si="0"/>
        <v>0</v>
      </c>
    </row>
    <row r="13" spans="1:27" x14ac:dyDescent="0.25">
      <c r="A13" s="25" t="s">
        <v>99</v>
      </c>
      <c r="B13" s="26"/>
      <c r="C13" s="27"/>
      <c r="D13" s="28"/>
      <c r="E13" s="27"/>
      <c r="F13" s="28"/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7"/>
      <c r="T13" s="28"/>
      <c r="U13" s="27"/>
      <c r="V13" s="28"/>
      <c r="W13" s="27"/>
      <c r="X13" s="28"/>
      <c r="Y13" s="27"/>
      <c r="Z13" s="23">
        <f t="shared" si="0"/>
        <v>0</v>
      </c>
      <c r="AA13" s="24">
        <f t="shared" si="0"/>
        <v>0</v>
      </c>
    </row>
    <row r="14" spans="1:27" x14ac:dyDescent="0.25">
      <c r="A14" s="25" t="s">
        <v>100</v>
      </c>
      <c r="B14" s="26"/>
      <c r="C14" s="27"/>
      <c r="D14" s="28"/>
      <c r="E14" s="27"/>
      <c r="F14" s="28"/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8"/>
      <c r="S14" s="27"/>
      <c r="T14" s="28"/>
      <c r="U14" s="27"/>
      <c r="V14" s="28"/>
      <c r="W14" s="27"/>
      <c r="X14" s="28"/>
      <c r="Y14" s="27"/>
      <c r="Z14" s="23">
        <f t="shared" si="0"/>
        <v>0</v>
      </c>
      <c r="AA14" s="24">
        <f t="shared" si="0"/>
        <v>0</v>
      </c>
    </row>
    <row r="15" spans="1:27" x14ac:dyDescent="0.25">
      <c r="A15" s="25" t="s">
        <v>101</v>
      </c>
      <c r="B15" s="28"/>
      <c r="C15" s="27"/>
      <c r="D15" s="28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7"/>
      <c r="V15" s="28"/>
      <c r="W15" s="27"/>
      <c r="X15" s="28"/>
      <c r="Y15" s="27"/>
      <c r="Z15" s="23">
        <f t="shared" si="0"/>
        <v>0</v>
      </c>
      <c r="AA15" s="24">
        <f t="shared" si="0"/>
        <v>0</v>
      </c>
    </row>
    <row r="16" spans="1:27" x14ac:dyDescent="0.25">
      <c r="A16" s="25" t="s">
        <v>102</v>
      </c>
      <c r="B16" s="28"/>
      <c r="C16" s="27"/>
      <c r="D16" s="28"/>
      <c r="E16" s="27"/>
      <c r="F16" s="28"/>
      <c r="G16" s="27"/>
      <c r="H16" s="28"/>
      <c r="I16" s="27"/>
      <c r="J16" s="28"/>
      <c r="K16" s="27"/>
      <c r="L16" s="28">
        <f>'6'!C62</f>
        <v>143.47999999999999</v>
      </c>
      <c r="M16" s="39">
        <f>'6'!F62</f>
        <v>68.131568166405117</v>
      </c>
      <c r="N16" s="28">
        <f>'7'!C52</f>
        <v>256.58</v>
      </c>
      <c r="O16" s="39">
        <f>'7'!F52</f>
        <v>111.77308951045765</v>
      </c>
      <c r="P16" s="28">
        <f>'8'!C61</f>
        <v>206.15</v>
      </c>
      <c r="Q16" s="39">
        <f>'8'!F61</f>
        <v>89.293934682754042</v>
      </c>
      <c r="R16" s="28">
        <f>'9'!C54</f>
        <v>117.24000000000002</v>
      </c>
      <c r="S16" s="39">
        <f>'9'!F54</f>
        <v>43.426889483763233</v>
      </c>
      <c r="T16" s="28"/>
      <c r="U16" s="27"/>
      <c r="V16" s="28"/>
      <c r="W16" s="27"/>
      <c r="X16" s="28"/>
      <c r="Y16" s="27"/>
      <c r="Z16" s="23">
        <f t="shared" si="0"/>
        <v>723.44999999999993</v>
      </c>
      <c r="AA16" s="24">
        <f t="shared" si="0"/>
        <v>312.62548184338004</v>
      </c>
    </row>
    <row r="17" spans="1:27" x14ac:dyDescent="0.25">
      <c r="A17" s="25" t="s">
        <v>103</v>
      </c>
      <c r="B17" s="26"/>
      <c r="C17" s="27"/>
      <c r="D17" s="28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8"/>
      <c r="S17" s="27"/>
      <c r="T17" s="28"/>
      <c r="U17" s="27"/>
      <c r="V17" s="28"/>
      <c r="W17" s="27"/>
      <c r="X17" s="28"/>
      <c r="Y17" s="27"/>
      <c r="Z17" s="23">
        <f t="shared" si="0"/>
        <v>0</v>
      </c>
      <c r="AA17" s="24">
        <f t="shared" si="0"/>
        <v>0</v>
      </c>
    </row>
    <row r="18" spans="1:27" x14ac:dyDescent="0.25">
      <c r="A18" s="25" t="s">
        <v>104</v>
      </c>
      <c r="B18" s="28"/>
      <c r="C18" s="27"/>
      <c r="D18" s="28"/>
      <c r="E18" s="27"/>
      <c r="F18" s="28"/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3">
        <f t="shared" si="0"/>
        <v>0</v>
      </c>
      <c r="AA18" s="24">
        <f t="shared" si="0"/>
        <v>0</v>
      </c>
    </row>
    <row r="19" spans="1:27" x14ac:dyDescent="0.25">
      <c r="A19" s="25" t="s">
        <v>105</v>
      </c>
      <c r="B19" s="28"/>
      <c r="C19" s="27"/>
      <c r="D19" s="28"/>
      <c r="E19" s="27"/>
      <c r="F19" s="28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7"/>
      <c r="T19" s="28"/>
      <c r="U19" s="27"/>
      <c r="V19" s="28"/>
      <c r="W19" s="27"/>
      <c r="X19" s="28"/>
      <c r="Y19" s="27"/>
      <c r="Z19" s="23">
        <f t="shared" si="0"/>
        <v>0</v>
      </c>
      <c r="AA19" s="24">
        <f t="shared" si="0"/>
        <v>0</v>
      </c>
    </row>
    <row r="20" spans="1:27" x14ac:dyDescent="0.25">
      <c r="A20" s="25" t="s">
        <v>106</v>
      </c>
      <c r="B20" s="28"/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7"/>
      <c r="T20" s="28"/>
      <c r="U20" s="27"/>
      <c r="V20" s="28"/>
      <c r="W20" s="27"/>
      <c r="X20" s="28"/>
      <c r="Y20" s="27"/>
      <c r="Z20" s="23">
        <f t="shared" si="0"/>
        <v>0</v>
      </c>
      <c r="AA20" s="24">
        <f t="shared" si="0"/>
        <v>0</v>
      </c>
    </row>
    <row r="21" spans="1:27" x14ac:dyDescent="0.25">
      <c r="A21" s="25" t="s">
        <v>107</v>
      </c>
      <c r="B21" s="26"/>
      <c r="C21" s="27"/>
      <c r="D21" s="28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7"/>
      <c r="V21" s="28"/>
      <c r="W21" s="27"/>
      <c r="X21" s="28"/>
      <c r="Y21" s="27"/>
      <c r="Z21" s="23">
        <f t="shared" si="0"/>
        <v>0</v>
      </c>
      <c r="AA21" s="24">
        <f t="shared" si="0"/>
        <v>0</v>
      </c>
    </row>
    <row r="22" spans="1:27" x14ac:dyDescent="0.25">
      <c r="A22" s="25" t="s">
        <v>108</v>
      </c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7"/>
      <c r="V22" s="28"/>
      <c r="W22" s="27"/>
      <c r="X22" s="28"/>
      <c r="Y22" s="27"/>
      <c r="Z22" s="23">
        <f t="shared" si="0"/>
        <v>0</v>
      </c>
      <c r="AA22" s="24">
        <f t="shared" si="0"/>
        <v>0</v>
      </c>
    </row>
    <row r="23" spans="1:27" x14ac:dyDescent="0.25">
      <c r="A23" s="25" t="s">
        <v>109</v>
      </c>
      <c r="B23" s="28"/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7"/>
      <c r="T23" s="28"/>
      <c r="U23" s="27"/>
      <c r="V23" s="28"/>
      <c r="W23" s="27"/>
      <c r="X23" s="28"/>
      <c r="Y23" s="27"/>
      <c r="Z23" s="23">
        <f t="shared" si="0"/>
        <v>0</v>
      </c>
      <c r="AA23" s="24">
        <f t="shared" si="0"/>
        <v>0</v>
      </c>
    </row>
    <row r="24" spans="1:27" x14ac:dyDescent="0.25">
      <c r="A24" s="25" t="s">
        <v>110</v>
      </c>
      <c r="B24" s="28">
        <f>'1'!C67</f>
        <v>113.14</v>
      </c>
      <c r="C24" s="27">
        <f>'1'!F67</f>
        <v>49.130922684808787</v>
      </c>
      <c r="D24" s="28">
        <f>'2'!C50</f>
        <v>112.99</v>
      </c>
      <c r="E24" s="39">
        <f>'2'!F50</f>
        <v>50.288445965394821</v>
      </c>
      <c r="F24" s="28">
        <f>'3'!C49</f>
        <v>138.13</v>
      </c>
      <c r="G24" s="39">
        <f>'3'!F49</f>
        <v>59.209226869002094</v>
      </c>
      <c r="H24" s="28">
        <f>'4'!C50</f>
        <v>140.82</v>
      </c>
      <c r="I24" s="39">
        <f>'4'!F50</f>
        <v>61.024207618966166</v>
      </c>
      <c r="J24" s="28">
        <f>'5'!C51</f>
        <v>142.5</v>
      </c>
      <c r="K24" s="39">
        <f>'5'!F51</f>
        <v>55.460581523338291</v>
      </c>
      <c r="L24" s="28">
        <f>'6'!C63</f>
        <v>139.69999999999999</v>
      </c>
      <c r="M24" s="39">
        <f>'6'!F63</f>
        <v>66.336632790958987</v>
      </c>
      <c r="N24" s="28">
        <f>'7'!C53</f>
        <v>169.03</v>
      </c>
      <c r="O24" s="39">
        <f>'7'!F53</f>
        <v>73.633975056328083</v>
      </c>
      <c r="P24" s="28">
        <f>'8'!C62</f>
        <v>129.28</v>
      </c>
      <c r="Q24" s="39">
        <f>'8'!F62</f>
        <v>55.997670995811021</v>
      </c>
      <c r="R24" s="28">
        <f>'9'!C55</f>
        <v>149.27000000000001</v>
      </c>
      <c r="S24" s="39">
        <f>'9'!F55</f>
        <v>55.291127543853094</v>
      </c>
      <c r="T24" s="28">
        <f>'10'!C22</f>
        <v>171.08</v>
      </c>
      <c r="U24" s="39">
        <f>'10'!F22</f>
        <v>73.529362788852524</v>
      </c>
      <c r="V24" s="28">
        <f>'11'!C53</f>
        <v>159</v>
      </c>
      <c r="W24" s="39">
        <f>'11'!F53</f>
        <v>68.960901996867364</v>
      </c>
      <c r="X24" s="28">
        <f>'12'!C60</f>
        <v>161.41999999999999</v>
      </c>
      <c r="Y24" s="39">
        <f>'12'!F60</f>
        <v>63.459155495518971</v>
      </c>
      <c r="Z24" s="23">
        <f t="shared" si="0"/>
        <v>1726.36</v>
      </c>
      <c r="AA24" s="24">
        <f t="shared" si="0"/>
        <v>732.32221132970028</v>
      </c>
    </row>
    <row r="25" spans="1:27" x14ac:dyDescent="0.25">
      <c r="A25" s="25" t="s">
        <v>111</v>
      </c>
      <c r="B25" s="26"/>
      <c r="C25" s="27"/>
      <c r="D25" s="28"/>
      <c r="E25" s="27"/>
      <c r="F25" s="28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8"/>
      <c r="S25" s="27"/>
      <c r="T25" s="28"/>
      <c r="U25" s="27"/>
      <c r="V25" s="28"/>
      <c r="W25" s="27"/>
      <c r="X25" s="28"/>
      <c r="Y25" s="27"/>
      <c r="Z25" s="23">
        <f t="shared" si="0"/>
        <v>0</v>
      </c>
      <c r="AA25" s="24">
        <f t="shared" si="0"/>
        <v>0</v>
      </c>
    </row>
    <row r="26" spans="1:27" x14ac:dyDescent="0.25">
      <c r="A26" s="25" t="s">
        <v>112</v>
      </c>
      <c r="B26" s="26"/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3">
        <f t="shared" si="0"/>
        <v>0</v>
      </c>
      <c r="AA26" s="24">
        <f t="shared" si="0"/>
        <v>0</v>
      </c>
    </row>
    <row r="27" spans="1:27" x14ac:dyDescent="0.25">
      <c r="A27" s="25" t="s">
        <v>113</v>
      </c>
      <c r="B27" s="28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23">
        <f t="shared" si="0"/>
        <v>0</v>
      </c>
      <c r="AA27" s="24">
        <f t="shared" si="0"/>
        <v>0</v>
      </c>
    </row>
    <row r="28" spans="1:27" x14ac:dyDescent="0.25">
      <c r="A28" s="25" t="s">
        <v>114</v>
      </c>
      <c r="B28" s="28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8"/>
      <c r="S28" s="27"/>
      <c r="T28" s="28"/>
      <c r="U28" s="27"/>
      <c r="V28" s="28"/>
      <c r="W28" s="27"/>
      <c r="X28" s="28"/>
      <c r="Y28" s="27"/>
      <c r="Z28" s="23">
        <f t="shared" si="0"/>
        <v>0</v>
      </c>
      <c r="AA28" s="24">
        <f t="shared" si="0"/>
        <v>0</v>
      </c>
    </row>
    <row r="29" spans="1:27" x14ac:dyDescent="0.25">
      <c r="A29" s="25" t="s">
        <v>115</v>
      </c>
      <c r="B29" s="28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8"/>
      <c r="S29" s="27"/>
      <c r="T29" s="28"/>
      <c r="U29" s="27"/>
      <c r="V29" s="28"/>
      <c r="W29" s="27"/>
      <c r="X29" s="28"/>
      <c r="Y29" s="27"/>
      <c r="Z29" s="23">
        <f t="shared" si="0"/>
        <v>0</v>
      </c>
      <c r="AA29" s="24">
        <f t="shared" si="0"/>
        <v>0</v>
      </c>
    </row>
    <row r="30" spans="1:27" x14ac:dyDescent="0.25">
      <c r="A30" s="25" t="s">
        <v>116</v>
      </c>
      <c r="B30" s="28"/>
      <c r="C30" s="27"/>
      <c r="D30" s="28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  <c r="S30" s="27"/>
      <c r="T30" s="28"/>
      <c r="U30" s="27"/>
      <c r="V30" s="28"/>
      <c r="W30" s="27"/>
      <c r="X30" s="28"/>
      <c r="Y30" s="27"/>
      <c r="Z30" s="23">
        <f t="shared" si="0"/>
        <v>0</v>
      </c>
      <c r="AA30" s="24">
        <f t="shared" si="0"/>
        <v>0</v>
      </c>
    </row>
    <row r="31" spans="1:27" x14ac:dyDescent="0.25">
      <c r="A31" s="25" t="s">
        <v>117</v>
      </c>
      <c r="B31" s="26"/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8"/>
      <c r="S31" s="27"/>
      <c r="T31" s="28"/>
      <c r="U31" s="27"/>
      <c r="V31" s="28"/>
      <c r="W31" s="27"/>
      <c r="X31" s="28"/>
      <c r="Y31" s="27"/>
      <c r="Z31" s="23">
        <f t="shared" si="0"/>
        <v>0</v>
      </c>
      <c r="AA31" s="24">
        <f t="shared" si="0"/>
        <v>0</v>
      </c>
    </row>
    <row r="32" spans="1:27" x14ac:dyDescent="0.25">
      <c r="A32" s="25" t="s">
        <v>118</v>
      </c>
      <c r="B32" s="28">
        <f>'1'!C68</f>
        <v>224.53</v>
      </c>
      <c r="C32" s="27">
        <f>'1'!F68</f>
        <v>97.501909761535416</v>
      </c>
      <c r="D32" s="28">
        <f>'2'!C51</f>
        <v>190.02</v>
      </c>
      <c r="E32" s="39">
        <f>'2'!F51</f>
        <v>84.572178974637794</v>
      </c>
      <c r="F32" s="28">
        <f>'3'!C50</f>
        <v>225.39</v>
      </c>
      <c r="G32" s="39">
        <f>'3'!F50</f>
        <v>96.613101020809253</v>
      </c>
      <c r="H32" s="28">
        <f>'4'!C51</f>
        <v>202.24999999999997</v>
      </c>
      <c r="I32" s="39">
        <f>'4'!F51</f>
        <v>87.644837316687315</v>
      </c>
      <c r="J32" s="28">
        <f>'5'!C52</f>
        <v>251.98</v>
      </c>
      <c r="K32" s="39">
        <f>'5'!F52</f>
        <v>98.069876015794975</v>
      </c>
      <c r="L32" s="28">
        <f>'6'!C64</f>
        <v>142.44</v>
      </c>
      <c r="M32" s="39">
        <f>'6'!F64</f>
        <v>67.637723512843223</v>
      </c>
      <c r="N32" s="28">
        <f>'7'!C54</f>
        <v>196.18</v>
      </c>
      <c r="O32" s="39">
        <f>'7'!F54</f>
        <v>85.461238990418536</v>
      </c>
      <c r="P32" s="28">
        <f>'8'!C63</f>
        <v>177.9</v>
      </c>
      <c r="Q32" s="39">
        <f>'8'!F63</f>
        <v>77.057438661469533</v>
      </c>
      <c r="R32" s="28">
        <f>'9'!C56</f>
        <v>227.98999999999992</v>
      </c>
      <c r="S32" s="39">
        <f>'9'!F56</f>
        <v>84.449816900402368</v>
      </c>
      <c r="T32" s="28">
        <f>'10'!C23</f>
        <v>271.58999999999997</v>
      </c>
      <c r="U32" s="39">
        <f>'10'!F23</f>
        <v>116.72807832490328</v>
      </c>
      <c r="V32" s="28">
        <f>'11'!C54</f>
        <v>230.76</v>
      </c>
      <c r="W32" s="39">
        <f>'11'!F54</f>
        <v>100.08438833205732</v>
      </c>
      <c r="X32" s="28">
        <f>'12'!C61</f>
        <v>240.8</v>
      </c>
      <c r="Y32" s="39">
        <f>'12'!F61</f>
        <v>94.665869429568644</v>
      </c>
      <c r="Z32" s="23">
        <f t="shared" si="0"/>
        <v>2581.8300000000008</v>
      </c>
      <c r="AA32" s="24">
        <f t="shared" si="0"/>
        <v>1090.4864572411277</v>
      </c>
    </row>
    <row r="33" spans="1:27" x14ac:dyDescent="0.25">
      <c r="A33" s="25" t="s">
        <v>119</v>
      </c>
      <c r="B33" s="26"/>
      <c r="C33" s="27"/>
      <c r="D33" s="28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27"/>
      <c r="R33" s="28"/>
      <c r="S33" s="27"/>
      <c r="T33" s="28"/>
      <c r="U33" s="27"/>
      <c r="V33" s="28"/>
      <c r="W33" s="27"/>
      <c r="X33" s="28"/>
      <c r="Y33" s="27"/>
      <c r="Z33" s="23">
        <f t="shared" si="0"/>
        <v>0</v>
      </c>
      <c r="AA33" s="24">
        <f t="shared" si="0"/>
        <v>0</v>
      </c>
    </row>
    <row r="34" spans="1:27" x14ac:dyDescent="0.25">
      <c r="A34" s="25" t="s">
        <v>120</v>
      </c>
      <c r="B34" s="28">
        <f>'1'!C69</f>
        <v>152.68</v>
      </c>
      <c r="C34" s="27">
        <f>'1'!F69</f>
        <v>66.30112493827653</v>
      </c>
      <c r="D34" s="28">
        <f>'2'!C52</f>
        <v>142.28</v>
      </c>
      <c r="E34" s="39">
        <f>'2'!F52</f>
        <v>63.324542808712053</v>
      </c>
      <c r="F34" s="28">
        <f>'3'!C51</f>
        <v>163.66999999999999</v>
      </c>
      <c r="G34" s="39">
        <f>'3'!F51</f>
        <v>70.156911327369656</v>
      </c>
      <c r="H34" s="28">
        <f>'4'!C52</f>
        <v>164.35000000000002</v>
      </c>
      <c r="I34" s="39">
        <f>'4'!F52</f>
        <v>71.220909829406992</v>
      </c>
      <c r="J34" s="28">
        <f>'5'!C53</f>
        <v>189.74000000000007</v>
      </c>
      <c r="K34" s="39">
        <f>'5'!F53</f>
        <v>73.846250794654111</v>
      </c>
      <c r="L34" s="28">
        <f>'6'!C65</f>
        <v>134.02000000000001</v>
      </c>
      <c r="M34" s="39">
        <f>'6'!F65</f>
        <v>63.639481221505548</v>
      </c>
      <c r="N34" s="28">
        <f>'7'!C55</f>
        <v>161.47</v>
      </c>
      <c r="O34" s="39">
        <f>'7'!F55</f>
        <v>70.340637474680804</v>
      </c>
      <c r="P34" s="28">
        <f>'8'!C64</f>
        <v>134.41</v>
      </c>
      <c r="Q34" s="39">
        <f>'8'!F64</f>
        <v>58.219732043215963</v>
      </c>
      <c r="R34" s="28">
        <f>'9'!C57</f>
        <v>177.02999999999997</v>
      </c>
      <c r="S34" s="39">
        <f>'9'!F57</f>
        <v>65.573714136050853</v>
      </c>
      <c r="T34" s="28">
        <f>'10'!C24</f>
        <v>201.89</v>
      </c>
      <c r="U34" s="39">
        <f>'10'!F24</f>
        <v>86.771352895963474</v>
      </c>
      <c r="V34" s="28">
        <f>'11'!C55</f>
        <v>184.2</v>
      </c>
      <c r="W34" s="39">
        <f>'11'!F55</f>
        <v>79.890554388823702</v>
      </c>
      <c r="X34" s="28">
        <f>'12'!C62</f>
        <v>179.64</v>
      </c>
      <c r="Y34" s="39">
        <f>'12'!F62</f>
        <v>70.621996612656602</v>
      </c>
      <c r="Z34" s="23">
        <f t="shared" si="0"/>
        <v>1985.38</v>
      </c>
      <c r="AA34" s="24">
        <f t="shared" si="0"/>
        <v>839.90720847131627</v>
      </c>
    </row>
    <row r="35" spans="1:27" x14ac:dyDescent="0.25">
      <c r="A35" s="25" t="s">
        <v>121</v>
      </c>
      <c r="B35" s="26"/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8"/>
      <c r="S35" s="27"/>
      <c r="T35" s="28"/>
      <c r="U35" s="27"/>
      <c r="V35" s="28"/>
      <c r="W35" s="27"/>
      <c r="X35" s="28"/>
      <c r="Y35" s="27"/>
      <c r="Z35" s="23">
        <f t="shared" si="0"/>
        <v>0</v>
      </c>
      <c r="AA35" s="24">
        <f t="shared" si="0"/>
        <v>0</v>
      </c>
    </row>
    <row r="36" spans="1:27" x14ac:dyDescent="0.25">
      <c r="A36" s="29" t="s">
        <v>122</v>
      </c>
      <c r="B36" s="28"/>
      <c r="C36" s="27"/>
      <c r="D36" s="28"/>
      <c r="E36" s="27"/>
      <c r="F36" s="28"/>
      <c r="G36" s="27"/>
      <c r="H36" s="28"/>
      <c r="I36" s="27"/>
      <c r="J36" s="28"/>
      <c r="K36" s="27"/>
      <c r="L36" s="28"/>
      <c r="M36" s="27"/>
      <c r="N36" s="28"/>
      <c r="O36" s="27"/>
      <c r="P36" s="28"/>
      <c r="Q36" s="27"/>
      <c r="R36" s="28"/>
      <c r="S36" s="27"/>
      <c r="T36" s="28"/>
      <c r="U36" s="27"/>
      <c r="V36" s="28"/>
      <c r="W36" s="27"/>
      <c r="X36" s="28"/>
      <c r="Y36" s="27"/>
      <c r="Z36" s="23">
        <f t="shared" si="0"/>
        <v>0</v>
      </c>
      <c r="AA36" s="24">
        <f t="shared" si="0"/>
        <v>0</v>
      </c>
    </row>
    <row r="37" spans="1:27" x14ac:dyDescent="0.25">
      <c r="A37" s="25" t="s">
        <v>123</v>
      </c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3">
        <f t="shared" si="0"/>
        <v>0</v>
      </c>
      <c r="AA37" s="24">
        <f t="shared" si="0"/>
        <v>0</v>
      </c>
    </row>
    <row r="38" spans="1:27" x14ac:dyDescent="0.25">
      <c r="A38" s="25" t="s">
        <v>124</v>
      </c>
      <c r="B38" s="28"/>
      <c r="C38" s="27"/>
      <c r="D38" s="28"/>
      <c r="E38" s="27"/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7"/>
      <c r="V38" s="28"/>
      <c r="W38" s="27"/>
      <c r="X38" s="28"/>
      <c r="Y38" s="27"/>
      <c r="Z38" s="23">
        <f t="shared" si="0"/>
        <v>0</v>
      </c>
      <c r="AA38" s="24">
        <f t="shared" si="0"/>
        <v>0</v>
      </c>
    </row>
    <row r="39" spans="1:27" x14ac:dyDescent="0.25">
      <c r="A39" s="25" t="s">
        <v>125</v>
      </c>
      <c r="B39" s="28">
        <f>'1'!C70</f>
        <v>29.61</v>
      </c>
      <c r="C39" s="27">
        <f>'1'!F70</f>
        <v>12.858110488750118</v>
      </c>
      <c r="D39" s="28">
        <f>'2'!C53</f>
        <v>20.309999999999999</v>
      </c>
      <c r="E39" s="39">
        <f>'2'!F53</f>
        <v>9.0393693030991127</v>
      </c>
      <c r="F39" s="28">
        <f>'3'!C52</f>
        <v>18.2</v>
      </c>
      <c r="G39" s="39">
        <f>'3'!F52</f>
        <v>7.8014039601523066</v>
      </c>
      <c r="H39" s="28"/>
      <c r="I39" s="27"/>
      <c r="J39" s="28"/>
      <c r="K39" s="27"/>
      <c r="L39" s="28">
        <f>'6'!C66</f>
        <v>3.32</v>
      </c>
      <c r="M39" s="39">
        <f>'6'!F66</f>
        <v>1.576504086370679</v>
      </c>
      <c r="N39" s="28">
        <f>'7'!C56</f>
        <v>31.78</v>
      </c>
      <c r="O39" s="39">
        <f>'7'!F56</f>
        <v>13.844215389517284</v>
      </c>
      <c r="P39" s="28">
        <f>'8'!C65</f>
        <v>19.420000000000002</v>
      </c>
      <c r="Q39" s="39">
        <f>'8'!F65</f>
        <v>8.411778857817529</v>
      </c>
      <c r="R39" s="28">
        <f>'9'!C58</f>
        <v>22.060000000000002</v>
      </c>
      <c r="S39" s="39">
        <f>'9'!F58</f>
        <v>8.1712485671427562</v>
      </c>
      <c r="T39" s="28">
        <f>'10'!C25</f>
        <v>32.31</v>
      </c>
      <c r="U39" s="39">
        <f>'10'!F25</f>
        <v>13.886682906872952</v>
      </c>
      <c r="V39" s="28">
        <f>'11'!C56</f>
        <v>11.6</v>
      </c>
      <c r="W39" s="39">
        <f>'11'!F56</f>
        <v>5.0311098312179965</v>
      </c>
      <c r="X39" s="28">
        <f>'12'!C63</f>
        <v>7.36</v>
      </c>
      <c r="Y39" s="39">
        <f>'12'!F63</f>
        <v>2.893441856319042</v>
      </c>
      <c r="Z39" s="23">
        <f t="shared" si="0"/>
        <v>195.97</v>
      </c>
      <c r="AA39" s="24">
        <f t="shared" si="0"/>
        <v>83.513865247259787</v>
      </c>
    </row>
    <row r="40" spans="1:27" x14ac:dyDescent="0.25">
      <c r="A40" s="25" t="s">
        <v>126</v>
      </c>
      <c r="B40" s="26"/>
      <c r="C40" s="27"/>
      <c r="D40" s="28"/>
      <c r="E40" s="27"/>
      <c r="F40" s="28"/>
      <c r="G40" s="27"/>
      <c r="H40" s="28"/>
      <c r="I40" s="27"/>
      <c r="J40" s="28"/>
      <c r="K40" s="27"/>
      <c r="L40" s="28"/>
      <c r="M40" s="27"/>
      <c r="N40" s="28"/>
      <c r="O40" s="27"/>
      <c r="P40" s="28"/>
      <c r="Q40" s="27"/>
      <c r="R40" s="28"/>
      <c r="S40" s="27"/>
      <c r="T40" s="28"/>
      <c r="U40" s="27"/>
      <c r="V40" s="28"/>
      <c r="W40" s="27"/>
      <c r="X40" s="28"/>
      <c r="Y40" s="27"/>
      <c r="Z40" s="23">
        <f t="shared" si="0"/>
        <v>0</v>
      </c>
      <c r="AA40" s="24">
        <f t="shared" si="0"/>
        <v>0</v>
      </c>
    </row>
    <row r="41" spans="1:27" x14ac:dyDescent="0.25">
      <c r="A41" s="25" t="s">
        <v>127</v>
      </c>
      <c r="B41" s="26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/>
      <c r="U41" s="27"/>
      <c r="V41" s="28"/>
      <c r="W41" s="27"/>
      <c r="X41" s="28"/>
      <c r="Y41" s="27"/>
      <c r="Z41" s="23">
        <f t="shared" si="0"/>
        <v>0</v>
      </c>
      <c r="AA41" s="24">
        <f t="shared" si="0"/>
        <v>0</v>
      </c>
    </row>
    <row r="42" spans="1:27" x14ac:dyDescent="0.25">
      <c r="A42" s="25" t="s">
        <v>128</v>
      </c>
      <c r="B42" s="28">
        <f>'1'!C71</f>
        <v>100.34</v>
      </c>
      <c r="C42" s="27">
        <f>'1'!F71</f>
        <v>43.572536522836437</v>
      </c>
      <c r="D42" s="28">
        <f>'2'!C54</f>
        <v>93.23</v>
      </c>
      <c r="E42" s="39">
        <f>'2'!F54</f>
        <v>41.493865097387022</v>
      </c>
      <c r="F42" s="28">
        <f>'3'!C53</f>
        <v>100.55</v>
      </c>
      <c r="G42" s="39">
        <f>'3'!F53</f>
        <v>43.100613636995298</v>
      </c>
      <c r="H42" s="28">
        <f>'4'!C53</f>
        <v>91.99</v>
      </c>
      <c r="I42" s="39">
        <f>'4'!F53</f>
        <v>39.86377544999786</v>
      </c>
      <c r="J42" s="28">
        <f>'5'!C54</f>
        <v>106.31</v>
      </c>
      <c r="K42" s="39">
        <f>'5'!F54</f>
        <v>41.37553980172698</v>
      </c>
      <c r="L42" s="28">
        <f>'6'!C67</f>
        <v>86.26</v>
      </c>
      <c r="M42" s="39">
        <f>'6'!F67</f>
        <v>40.960615207932165</v>
      </c>
      <c r="N42" s="28">
        <f>'7'!C57</f>
        <v>123.17</v>
      </c>
      <c r="O42" s="39">
        <f>'7'!F57</f>
        <v>53.656136234324862</v>
      </c>
      <c r="P42" s="28">
        <f>'8'!C66</f>
        <v>112.08</v>
      </c>
      <c r="Q42" s="39">
        <f>'8'!F66</f>
        <v>48.547485807630714</v>
      </c>
      <c r="R42" s="28">
        <f>'9'!C59</f>
        <v>117.08</v>
      </c>
      <c r="S42" s="39">
        <f>'9'!F59</f>
        <v>43.367623854989745</v>
      </c>
      <c r="T42" s="28">
        <f>'10'!C26</f>
        <v>120.59</v>
      </c>
      <c r="U42" s="39">
        <f>'10'!F26</f>
        <v>51.829003148864416</v>
      </c>
      <c r="V42" s="28">
        <f>'11'!C57</f>
        <v>103.76</v>
      </c>
      <c r="W42" s="39">
        <f>'11'!F57</f>
        <v>45.002410007515465</v>
      </c>
      <c r="X42" s="28">
        <f>'12'!C64</f>
        <v>95.04</v>
      </c>
      <c r="Y42" s="39">
        <f>'12'!F64</f>
        <v>37.363140492467629</v>
      </c>
      <c r="Z42" s="23">
        <f t="shared" si="0"/>
        <v>1250.4000000000001</v>
      </c>
      <c r="AA42" s="24">
        <f t="shared" si="0"/>
        <v>530.13274526266866</v>
      </c>
    </row>
    <row r="43" spans="1:27" x14ac:dyDescent="0.25">
      <c r="A43" s="25" t="s">
        <v>129</v>
      </c>
      <c r="B43" s="28">
        <f>'1'!C72</f>
        <v>123.16</v>
      </c>
      <c r="C43" s="27">
        <f>'1'!F72</f>
        <v>53.482096852227777</v>
      </c>
      <c r="D43" s="28">
        <f>'2'!C55</f>
        <v>114.44</v>
      </c>
      <c r="E43" s="39">
        <f>'2'!F55</f>
        <v>50.933797294271919</v>
      </c>
      <c r="F43" s="28">
        <f>'3'!C54</f>
        <v>131.27000000000001</v>
      </c>
      <c r="G43" s="39">
        <f>'3'!F54</f>
        <v>56.26869768402161</v>
      </c>
      <c r="H43" s="28">
        <f>'4'!C54</f>
        <v>125.9</v>
      </c>
      <c r="I43" s="39">
        <f>'4'!F54</f>
        <v>54.558640386506475</v>
      </c>
      <c r="J43" s="28">
        <f>'5'!C55</f>
        <v>147.95999999999998</v>
      </c>
      <c r="K43" s="39">
        <f>'5'!F55</f>
        <v>57.585597489074623</v>
      </c>
      <c r="L43" s="28">
        <f>'6'!C68</f>
        <v>77.739999999999995</v>
      </c>
      <c r="M43" s="39">
        <f>'6'!F68</f>
        <v>36.914887853751985</v>
      </c>
      <c r="N43" s="28">
        <f>'7'!C58</f>
        <v>149.77000000000001</v>
      </c>
      <c r="O43" s="39">
        <f>'7'!F58</f>
        <v>65.24380550308382</v>
      </c>
      <c r="P43" s="28">
        <f>'8'!C67</f>
        <v>110.53</v>
      </c>
      <c r="Q43" s="39">
        <f>'8'!F67</f>
        <v>47.876102840091221</v>
      </c>
      <c r="R43" s="28">
        <f>'9'!C60</f>
        <v>149.83000000000004</v>
      </c>
      <c r="S43" s="39">
        <f>'9'!F60</f>
        <v>55.49855724456026</v>
      </c>
      <c r="T43" s="28">
        <f>'10'!C27</f>
        <v>156.4</v>
      </c>
      <c r="U43" s="39">
        <f>'10'!F27</f>
        <v>67.219969255181979</v>
      </c>
      <c r="V43" s="28">
        <f>'11'!C58</f>
        <v>152.86000000000001</v>
      </c>
      <c r="W43" s="39">
        <f>'11'!F58</f>
        <v>66.297883517239924</v>
      </c>
      <c r="X43" s="28">
        <f>'12'!C65</f>
        <v>157</v>
      </c>
      <c r="Y43" s="39">
        <f>'12'!F65</f>
        <v>61.721517858979553</v>
      </c>
      <c r="Z43" s="23">
        <f t="shared" si="0"/>
        <v>1596.8600000000001</v>
      </c>
      <c r="AA43" s="24">
        <f t="shared" si="0"/>
        <v>673.60155377899127</v>
      </c>
    </row>
    <row r="44" spans="1:27" x14ac:dyDescent="0.25">
      <c r="A44" s="25" t="s">
        <v>130</v>
      </c>
      <c r="B44" s="26">
        <f>'1'!C73</f>
        <v>130.54</v>
      </c>
      <c r="C44" s="27">
        <f>'1'!F73</f>
        <v>56.68685387373997</v>
      </c>
      <c r="D44" s="28">
        <f>'2'!C56</f>
        <v>135</v>
      </c>
      <c r="E44" s="39">
        <f>'2'!F56</f>
        <v>60.084434067867079</v>
      </c>
      <c r="F44" s="28">
        <f>'3'!C55</f>
        <v>138.71</v>
      </c>
      <c r="G44" s="39">
        <f>'3'!F55</f>
        <v>59.457843039160799</v>
      </c>
      <c r="H44" s="28">
        <f>'4'!C55</f>
        <v>142.19999999999996</v>
      </c>
      <c r="I44" s="39">
        <f>'4'!F55</f>
        <v>61.622229253067658</v>
      </c>
      <c r="J44" s="28">
        <f>'5'!C56</f>
        <v>148.48999999999998</v>
      </c>
      <c r="K44" s="39">
        <f>'5'!F56</f>
        <v>57.791871932635104</v>
      </c>
      <c r="L44" s="28">
        <f>'6'!C69</f>
        <v>87.09</v>
      </c>
      <c r="M44" s="39">
        <f>'6'!F69</f>
        <v>41.354741229524834</v>
      </c>
      <c r="N44" s="28">
        <f>'7'!C59</f>
        <v>159.07</v>
      </c>
      <c r="O44" s="39">
        <f>'7'!F59</f>
        <v>69.295133480507062</v>
      </c>
      <c r="P44" s="28">
        <f>'8'!C68</f>
        <v>107.44</v>
      </c>
      <c r="Q44" s="39">
        <f>'8'!F68</f>
        <v>46.537668408028587</v>
      </c>
      <c r="R44" s="28">
        <f>'9'!C61</f>
        <v>134.93</v>
      </c>
      <c r="S44" s="39">
        <f>'9'!F61</f>
        <v>49.979445565030467</v>
      </c>
      <c r="T44" s="28">
        <f>'10'!C28</f>
        <v>176.9</v>
      </c>
      <c r="U44" s="39">
        <f>'10'!F28</f>
        <v>76.030770851928978</v>
      </c>
      <c r="V44" s="28">
        <f>'11'!C59</f>
        <v>149.80000000000001</v>
      </c>
      <c r="W44" s="39">
        <f>'11'!F59</f>
        <v>64.970711441073789</v>
      </c>
      <c r="X44" s="28">
        <f>'12'!C66</f>
        <v>180.82</v>
      </c>
      <c r="Y44" s="39">
        <f>'12'!F66</f>
        <v>71.085890823316447</v>
      </c>
      <c r="Z44" s="23">
        <f t="shared" si="0"/>
        <v>1690.99</v>
      </c>
      <c r="AA44" s="24">
        <f t="shared" si="0"/>
        <v>714.89759396588079</v>
      </c>
    </row>
    <row r="45" spans="1:27" x14ac:dyDescent="0.25">
      <c r="A45" s="25" t="s">
        <v>131</v>
      </c>
      <c r="B45" s="28"/>
      <c r="C45" s="27"/>
      <c r="D45" s="28"/>
      <c r="E45" s="27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28"/>
      <c r="Q45" s="27"/>
      <c r="R45" s="28"/>
      <c r="S45" s="27"/>
      <c r="T45" s="28"/>
      <c r="U45" s="27"/>
      <c r="V45" s="28"/>
      <c r="W45" s="27"/>
      <c r="X45" s="28"/>
      <c r="Y45" s="27"/>
      <c r="Z45" s="23">
        <f t="shared" si="0"/>
        <v>0</v>
      </c>
      <c r="AA45" s="24">
        <f t="shared" si="0"/>
        <v>0</v>
      </c>
    </row>
    <row r="46" spans="1:27" x14ac:dyDescent="0.25">
      <c r="A46" s="25" t="s">
        <v>132</v>
      </c>
      <c r="B46" s="28"/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23">
        <f t="shared" si="0"/>
        <v>0</v>
      </c>
      <c r="AA46" s="24">
        <f t="shared" si="0"/>
        <v>0</v>
      </c>
    </row>
    <row r="47" spans="1:27" x14ac:dyDescent="0.25">
      <c r="A47" s="25" t="s">
        <v>133</v>
      </c>
      <c r="B47" s="28">
        <f>'1'!C74</f>
        <v>157.94</v>
      </c>
      <c r="C47" s="27">
        <f>'1'!F74</f>
        <v>68.585274251712036</v>
      </c>
      <c r="D47" s="28">
        <f>'2'!C57</f>
        <v>151.38999999999999</v>
      </c>
      <c r="E47" s="39">
        <f>'2'!F57</f>
        <v>67.379129433588119</v>
      </c>
      <c r="F47" s="28">
        <f>'3'!C56</f>
        <v>173.9</v>
      </c>
      <c r="G47" s="39">
        <f>'3'!F56</f>
        <v>74.541986190686046</v>
      </c>
      <c r="H47" s="28">
        <f>'4'!C56</f>
        <v>168.59</v>
      </c>
      <c r="I47" s="39">
        <f>'4'!F56</f>
        <v>73.058309632733327</v>
      </c>
      <c r="J47" s="28">
        <f>'5'!C57</f>
        <v>192.76999999999992</v>
      </c>
      <c r="K47" s="39">
        <f>'5'!F57</f>
        <v>75.025517896518735</v>
      </c>
      <c r="L47" s="28">
        <f>'6'!C70</f>
        <v>114.69</v>
      </c>
      <c r="M47" s="39">
        <f>'6'!F70</f>
        <v>54.460618574052162</v>
      </c>
      <c r="N47" s="28">
        <f>'7'!C60</f>
        <v>176.99</v>
      </c>
      <c r="O47" s="39">
        <f>'7'!F60</f>
        <v>77.101563303671</v>
      </c>
      <c r="P47" s="28">
        <f>'8'!C69</f>
        <v>113.49</v>
      </c>
      <c r="Q47" s="39">
        <f>'8'!F69</f>
        <v>49.158227732940844</v>
      </c>
      <c r="R47" s="28">
        <f>'9'!C62</f>
        <v>169.71999999999997</v>
      </c>
      <c r="S47" s="39">
        <f>'9'!F62</f>
        <v>62.866015721462752</v>
      </c>
      <c r="T47" s="28">
        <f>'10'!C29</f>
        <v>208.42</v>
      </c>
      <c r="U47" s="39">
        <f>'10'!F29</f>
        <v>89.577915550927287</v>
      </c>
      <c r="V47" s="28">
        <f>'11'!C60</f>
        <v>202.62</v>
      </c>
      <c r="W47" s="39">
        <f>'11'!F60</f>
        <v>87.879609827706076</v>
      </c>
      <c r="X47" s="28">
        <f>'12'!C67</f>
        <v>204.88</v>
      </c>
      <c r="Y47" s="39">
        <f>'12'!F67</f>
        <v>80.544615152533325</v>
      </c>
      <c r="Z47" s="23">
        <f t="shared" si="0"/>
        <v>2035.4</v>
      </c>
      <c r="AA47" s="24">
        <f t="shared" si="0"/>
        <v>860.17878326853167</v>
      </c>
    </row>
    <row r="48" spans="1:27" x14ac:dyDescent="0.25">
      <c r="A48" s="25" t="s">
        <v>134</v>
      </c>
      <c r="B48" s="26">
        <f>'1'!C75</f>
        <v>125.24</v>
      </c>
      <c r="C48" s="27">
        <f>'1'!F75</f>
        <v>54.385334603548287</v>
      </c>
      <c r="D48" s="28">
        <f>'2'!C58</f>
        <v>273.47000000000003</v>
      </c>
      <c r="E48" s="39">
        <f>'2'!F58</f>
        <v>121.71326062621935</v>
      </c>
      <c r="F48" s="28">
        <f>'3'!C57</f>
        <v>340.06</v>
      </c>
      <c r="G48" s="39">
        <f>'3'!F57</f>
        <v>145.76623245546116</v>
      </c>
      <c r="H48" s="28">
        <f>'4'!C57</f>
        <v>329.4799999999999</v>
      </c>
      <c r="I48" s="39">
        <f>'4'!F57</f>
        <v>142.77983188678434</v>
      </c>
      <c r="J48" s="28">
        <f>'5'!C58</f>
        <v>366.53000000000003</v>
      </c>
      <c r="K48" s="39">
        <f>'5'!F58</f>
        <v>142.65239961929257</v>
      </c>
      <c r="L48" s="28">
        <f>'6'!C71</f>
        <v>203.57</v>
      </c>
      <c r="M48" s="39">
        <f>'6'!F71</f>
        <v>96.665342428457564</v>
      </c>
      <c r="N48" s="28">
        <f>'7'!C61</f>
        <v>292.18</v>
      </c>
      <c r="O48" s="39">
        <f>'7'!F61</f>
        <v>127.28139875736817</v>
      </c>
      <c r="P48" s="28">
        <f>'8'!C70</f>
        <v>266</v>
      </c>
      <c r="Q48" s="39">
        <f>'8'!F70</f>
        <v>115.21798023581167</v>
      </c>
      <c r="R48" s="28">
        <f>'9'!C63</f>
        <v>364.45</v>
      </c>
      <c r="S48" s="39">
        <f>'9'!F63</f>
        <v>134.99599004057922</v>
      </c>
      <c r="T48" s="28">
        <f>'10'!C30</f>
        <v>422.35</v>
      </c>
      <c r="U48" s="39">
        <f>'10'!F30</f>
        <v>181.52400265298024</v>
      </c>
      <c r="V48" s="28">
        <f>'11'!C61</f>
        <v>366.88</v>
      </c>
      <c r="W48" s="39">
        <f>'11'!F61</f>
        <v>159.12185990321194</v>
      </c>
      <c r="X48" s="28">
        <f>'12'!C68</f>
        <v>385.95</v>
      </c>
      <c r="Y48" s="39">
        <f>'12'!F68</f>
        <v>151.72878864759971</v>
      </c>
      <c r="Z48" s="23">
        <f t="shared" si="0"/>
        <v>3736.1599999999994</v>
      </c>
      <c r="AA48" s="24">
        <f t="shared" si="0"/>
        <v>1573.8324218573141</v>
      </c>
    </row>
    <row r="49" spans="1:27" x14ac:dyDescent="0.25">
      <c r="A49" s="25" t="s">
        <v>135</v>
      </c>
      <c r="B49" s="26"/>
      <c r="C49" s="27"/>
      <c r="D49" s="28"/>
      <c r="E49" s="27"/>
      <c r="F49" s="28"/>
      <c r="G49" s="27"/>
      <c r="H49" s="28"/>
      <c r="I49" s="27"/>
      <c r="J49" s="28"/>
      <c r="K49" s="27"/>
      <c r="L49" s="28"/>
      <c r="M49" s="27"/>
      <c r="N49" s="28"/>
      <c r="O49" s="27"/>
      <c r="P49" s="28"/>
      <c r="Q49" s="27"/>
      <c r="R49" s="28"/>
      <c r="S49" s="27"/>
      <c r="T49" s="28"/>
      <c r="U49" s="27"/>
      <c r="V49" s="28"/>
      <c r="W49" s="27"/>
      <c r="X49" s="28"/>
      <c r="Y49" s="27"/>
      <c r="Z49" s="23">
        <f t="shared" si="0"/>
        <v>0</v>
      </c>
      <c r="AA49" s="24">
        <f t="shared" si="0"/>
        <v>0</v>
      </c>
    </row>
    <row r="50" spans="1:27" x14ac:dyDescent="0.25">
      <c r="A50" s="30" t="s">
        <v>136</v>
      </c>
      <c r="B50" s="26"/>
      <c r="C50" s="27"/>
      <c r="D50" s="28"/>
      <c r="E50" s="27"/>
      <c r="F50" s="28"/>
      <c r="G50" s="27"/>
      <c r="H50" s="28"/>
      <c r="I50" s="27"/>
      <c r="J50" s="28"/>
      <c r="K50" s="27"/>
      <c r="L50" s="28"/>
      <c r="M50" s="27"/>
      <c r="N50" s="28"/>
      <c r="O50" s="27"/>
      <c r="P50" s="28"/>
      <c r="Q50" s="27"/>
      <c r="R50" s="28"/>
      <c r="S50" s="27"/>
      <c r="T50" s="28"/>
      <c r="U50" s="27"/>
      <c r="V50" s="28"/>
      <c r="W50" s="27"/>
      <c r="X50" s="28"/>
      <c r="Y50" s="27"/>
      <c r="Z50" s="23">
        <f t="shared" si="0"/>
        <v>0</v>
      </c>
      <c r="AA50" s="24">
        <f t="shared" si="0"/>
        <v>0</v>
      </c>
    </row>
    <row r="51" spans="1:27" x14ac:dyDescent="0.25">
      <c r="A51" s="25" t="s">
        <v>137</v>
      </c>
      <c r="B51" s="28"/>
      <c r="C51" s="27"/>
      <c r="D51" s="28"/>
      <c r="E51" s="27"/>
      <c r="F51" s="28"/>
      <c r="G51" s="27"/>
      <c r="H51" s="28"/>
      <c r="I51" s="27"/>
      <c r="J51" s="28"/>
      <c r="K51" s="27"/>
      <c r="L51" s="28"/>
      <c r="M51" s="27"/>
      <c r="N51" s="28"/>
      <c r="O51" s="27"/>
      <c r="P51" s="28"/>
      <c r="Q51" s="27"/>
      <c r="R51" s="28"/>
      <c r="S51" s="27"/>
      <c r="T51" s="28"/>
      <c r="U51" s="27"/>
      <c r="V51" s="28"/>
      <c r="W51" s="27"/>
      <c r="X51" s="28"/>
      <c r="Y51" s="27"/>
      <c r="Z51" s="23">
        <f t="shared" si="0"/>
        <v>0</v>
      </c>
      <c r="AA51" s="24">
        <f t="shared" si="0"/>
        <v>0</v>
      </c>
    </row>
    <row r="52" spans="1:27" x14ac:dyDescent="0.25">
      <c r="A52" s="25" t="s">
        <v>138</v>
      </c>
      <c r="B52" s="28">
        <f>'1'!C76</f>
        <v>295.66000000000003</v>
      </c>
      <c r="C52" s="27">
        <f>'1'!F76</f>
        <v>128.39003536318339</v>
      </c>
      <c r="D52" s="28">
        <f>'2'!C59</f>
        <v>291.77999999999997</v>
      </c>
      <c r="E52" s="39">
        <f>'2'!F59</f>
        <v>129.86249016535004</v>
      </c>
      <c r="F52" s="28">
        <f>'3'!C58</f>
        <v>347.12</v>
      </c>
      <c r="G52" s="39">
        <f>'3'!F58</f>
        <v>148.7924913542895</v>
      </c>
      <c r="H52" s="28">
        <f>'4'!C58</f>
        <v>258.46999999999997</v>
      </c>
      <c r="I52" s="39">
        <f>'4'!F58</f>
        <v>112.0077186711702</v>
      </c>
      <c r="J52" s="28">
        <f>'5'!C59</f>
        <v>337.43999999999994</v>
      </c>
      <c r="K52" s="39">
        <f>'5'!F59</f>
        <v>131.33065704726508</v>
      </c>
      <c r="L52" s="28">
        <f>'6'!C72</f>
        <v>204.79</v>
      </c>
      <c r="M52" s="39">
        <f>'6'!F72</f>
        <v>97.24466019513595</v>
      </c>
      <c r="N52" s="28">
        <f>'7'!C62</f>
        <v>320.33</v>
      </c>
      <c r="O52" s="39">
        <f>'7'!F62</f>
        <v>139.54428935569766</v>
      </c>
      <c r="P52" s="28">
        <f>'8'!C71</f>
        <v>238.45</v>
      </c>
      <c r="Q52" s="39">
        <f>'8'!F71</f>
        <v>103.28468942567402</v>
      </c>
      <c r="R52" s="28">
        <f>'9'!C64</f>
        <v>315.40000000000003</v>
      </c>
      <c r="S52" s="39">
        <f>'9'!F64</f>
        <v>116.82737071971103</v>
      </c>
      <c r="T52" s="28">
        <f>'10'!C31</f>
        <v>380.07</v>
      </c>
      <c r="U52" s="39">
        <f>'10'!F31</f>
        <v>163.35226160368936</v>
      </c>
      <c r="V52" s="28">
        <f>'11'!C62</f>
        <v>372.18</v>
      </c>
      <c r="W52" s="39">
        <f>'11'!F62</f>
        <v>161.42055663644086</v>
      </c>
      <c r="X52" s="28">
        <f>'12'!C69</f>
        <v>391.11</v>
      </c>
      <c r="Y52" s="39">
        <f>'12'!F69</f>
        <v>153.75734299251906</v>
      </c>
      <c r="Z52" s="23">
        <f t="shared" si="0"/>
        <v>3752.7999999999997</v>
      </c>
      <c r="AA52" s="24">
        <f t="shared" si="0"/>
        <v>1585.8145635301262</v>
      </c>
    </row>
    <row r="53" spans="1:27" x14ac:dyDescent="0.25">
      <c r="A53" s="25" t="s">
        <v>139</v>
      </c>
      <c r="B53" s="26"/>
      <c r="C53" s="27"/>
      <c r="D53" s="28"/>
      <c r="E53" s="27"/>
      <c r="F53" s="28"/>
      <c r="G53" s="27"/>
      <c r="H53" s="28"/>
      <c r="I53" s="27"/>
      <c r="J53" s="28"/>
      <c r="K53" s="27"/>
      <c r="L53" s="28"/>
      <c r="M53" s="27"/>
      <c r="N53" s="28"/>
      <c r="O53" s="27"/>
      <c r="P53" s="28"/>
      <c r="Q53" s="27"/>
      <c r="R53" s="28"/>
      <c r="S53" s="27"/>
      <c r="T53" s="28"/>
      <c r="U53" s="27"/>
      <c r="V53" s="28"/>
      <c r="W53" s="27"/>
      <c r="X53" s="28"/>
      <c r="Y53" s="27"/>
      <c r="Z53" s="23">
        <f t="shared" si="0"/>
        <v>0</v>
      </c>
      <c r="AA53" s="24">
        <f t="shared" si="0"/>
        <v>0</v>
      </c>
    </row>
    <row r="54" spans="1:27" x14ac:dyDescent="0.25">
      <c r="A54" s="25" t="s">
        <v>140</v>
      </c>
      <c r="B54" s="28"/>
      <c r="C54" s="27"/>
      <c r="D54" s="28"/>
      <c r="E54" s="27"/>
      <c r="F54" s="28"/>
      <c r="G54" s="27"/>
      <c r="H54" s="28"/>
      <c r="I54" s="27"/>
      <c r="J54" s="28"/>
      <c r="K54" s="27"/>
      <c r="L54" s="28"/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27"/>
      <c r="Z54" s="23">
        <f t="shared" si="0"/>
        <v>0</v>
      </c>
      <c r="AA54" s="24">
        <f t="shared" si="0"/>
        <v>0</v>
      </c>
    </row>
    <row r="55" spans="1:27" x14ac:dyDescent="0.25">
      <c r="A55" s="25" t="s">
        <v>141</v>
      </c>
      <c r="B55" s="28">
        <f>'1'!C77</f>
        <v>106.3</v>
      </c>
      <c r="C55" s="27">
        <f>'1'!F77</f>
        <v>46.160660079504815</v>
      </c>
      <c r="D55" s="28">
        <f>'2'!C60</f>
        <v>275.86</v>
      </c>
      <c r="E55" s="39">
        <f>'2'!F60</f>
        <v>122.77697764416159</v>
      </c>
      <c r="F55" s="28">
        <f>'3'!C59</f>
        <v>320.95999999999998</v>
      </c>
      <c r="G55" s="39">
        <f>'3'!F59</f>
        <v>137.57904478299361</v>
      </c>
      <c r="H55" s="28">
        <f>'4'!C59</f>
        <v>311.10999999999996</v>
      </c>
      <c r="I55" s="39">
        <f>'4'!F59</f>
        <v>134.81921056907092</v>
      </c>
      <c r="J55" s="28">
        <f>'5'!C60</f>
        <v>372.90000000000015</v>
      </c>
      <c r="K55" s="39">
        <f>'5'!F60</f>
        <v>145.13158491265165</v>
      </c>
      <c r="L55" s="28">
        <f>'6'!C73</f>
        <v>274.8</v>
      </c>
      <c r="M55" s="39">
        <f>'6'!F73</f>
        <v>130.48895269116343</v>
      </c>
      <c r="N55" s="28">
        <f>'7'!C63</f>
        <v>337.03</v>
      </c>
      <c r="O55" s="39">
        <f>'7'!F63</f>
        <v>146.81925464848993</v>
      </c>
      <c r="P55" s="28">
        <f>'8'!C72</f>
        <v>267.60000000000002</v>
      </c>
      <c r="Q55" s="39">
        <f>'8'!F72</f>
        <v>115.91102071843309</v>
      </c>
      <c r="R55" s="28">
        <f>'9'!C65</f>
        <v>366.55000000000007</v>
      </c>
      <c r="S55" s="39">
        <f>'9'!F65</f>
        <v>135.77385141823109</v>
      </c>
      <c r="T55" s="28">
        <f>'10'!C32</f>
        <v>429.11</v>
      </c>
      <c r="U55" s="39">
        <f>'10'!F32</f>
        <v>184.42941820390755</v>
      </c>
      <c r="V55" s="28">
        <f>'11'!C63</f>
        <v>387.7</v>
      </c>
      <c r="W55" s="39">
        <f>'11'!F63</f>
        <v>168.15183461751874</v>
      </c>
      <c r="X55" s="28">
        <f>'12'!C70</f>
        <v>412.42</v>
      </c>
      <c r="Y55" s="39">
        <f>'12'!F70</f>
        <v>162.13495793248629</v>
      </c>
      <c r="Z55" s="23">
        <f t="shared" si="0"/>
        <v>3862.34</v>
      </c>
      <c r="AA55" s="24">
        <f t="shared" si="0"/>
        <v>1630.1767682186126</v>
      </c>
    </row>
    <row r="56" spans="1:27" x14ac:dyDescent="0.25">
      <c r="A56" s="25" t="s">
        <v>142</v>
      </c>
      <c r="B56" s="28"/>
      <c r="C56" s="27"/>
      <c r="D56" s="28"/>
      <c r="E56" s="27"/>
      <c r="F56" s="28"/>
      <c r="G56" s="27"/>
      <c r="H56" s="28"/>
      <c r="I56" s="27"/>
      <c r="J56" s="28"/>
      <c r="K56" s="27"/>
      <c r="L56" s="28"/>
      <c r="M56" s="27"/>
      <c r="N56" s="28"/>
      <c r="O56" s="27"/>
      <c r="P56" s="28"/>
      <c r="Q56" s="27"/>
      <c r="R56" s="28"/>
      <c r="S56" s="27"/>
      <c r="T56" s="28"/>
      <c r="U56" s="27"/>
      <c r="V56" s="28"/>
      <c r="W56" s="27"/>
      <c r="X56" s="28"/>
      <c r="Y56" s="27"/>
      <c r="Z56" s="23">
        <f t="shared" si="0"/>
        <v>0</v>
      </c>
      <c r="AA56" s="24">
        <f t="shared" si="0"/>
        <v>0</v>
      </c>
    </row>
    <row r="57" spans="1:27" x14ac:dyDescent="0.25">
      <c r="A57" s="25" t="s">
        <v>143</v>
      </c>
      <c r="B57" s="28">
        <f>'1'!C78</f>
        <v>17.760000000000002</v>
      </c>
      <c r="C57" s="27">
        <f>'1'!F78</f>
        <v>7.7122607997366472</v>
      </c>
      <c r="D57" s="28">
        <f>'2'!C61</f>
        <v>14.04</v>
      </c>
      <c r="E57" s="39">
        <f>'2'!F61</f>
        <v>6.2487811430581761</v>
      </c>
      <c r="F57" s="28">
        <f>'3'!C60</f>
        <v>19.82</v>
      </c>
      <c r="G57" s="39">
        <f>'3'!F60</f>
        <v>8.4958146423197096</v>
      </c>
      <c r="H57" s="28">
        <f>'4'!C60</f>
        <v>26.57</v>
      </c>
      <c r="I57" s="39">
        <f>'4'!F60</f>
        <v>11.514083201504981</v>
      </c>
      <c r="J57" s="28">
        <f>'5'!C61</f>
        <v>29.590000000000003</v>
      </c>
      <c r="K57" s="39">
        <f>'5'!F61</f>
        <v>11.516341103688283</v>
      </c>
      <c r="L57" s="28">
        <f>'6'!C74</f>
        <v>34.159999999999997</v>
      </c>
      <c r="M57" s="39">
        <f>'6'!F74</f>
        <v>16.220897466994696</v>
      </c>
      <c r="N57" s="28">
        <f>'7'!C64</f>
        <v>55.68</v>
      </c>
      <c r="O57" s="39">
        <f>'7'!F64</f>
        <v>24.255692664830786</v>
      </c>
      <c r="P57" s="28">
        <f>'8'!C73</f>
        <v>54.76</v>
      </c>
      <c r="Q57" s="39">
        <f>'8'!F73</f>
        <v>23.71931051771822</v>
      </c>
      <c r="R57" s="28">
        <f>'9'!C66</f>
        <v>36.71</v>
      </c>
      <c r="S57" s="39">
        <f>'9'!F66</f>
        <v>13.597757701713986</v>
      </c>
      <c r="T57" s="28">
        <f>'10'!C33</f>
        <v>36.43</v>
      </c>
      <c r="U57" s="39">
        <f>'10'!F33</f>
        <v>15.65743913021918</v>
      </c>
      <c r="V57" s="28">
        <f>'11'!C64</f>
        <v>17.440000000000001</v>
      </c>
      <c r="W57" s="39">
        <f>'11'!F64</f>
        <v>7.5640134014174025</v>
      </c>
      <c r="X57" s="28">
        <f>'12'!C71</f>
        <v>16.079999999999998</v>
      </c>
      <c r="Y57" s="39">
        <f>'12'!F71</f>
        <v>6.3215414469579061</v>
      </c>
      <c r="Z57" s="23">
        <f t="shared" si="0"/>
        <v>359.03999999999996</v>
      </c>
      <c r="AA57" s="24">
        <f t="shared" si="0"/>
        <v>152.82393322015997</v>
      </c>
    </row>
    <row r="58" spans="1:27" x14ac:dyDescent="0.25">
      <c r="A58" s="25" t="s">
        <v>144</v>
      </c>
      <c r="B58" s="26"/>
      <c r="C58" s="27"/>
      <c r="D58" s="28"/>
      <c r="E58" s="27"/>
      <c r="F58" s="28"/>
      <c r="G58" s="27"/>
      <c r="H58" s="28"/>
      <c r="I58" s="27"/>
      <c r="J58" s="28"/>
      <c r="K58" s="27"/>
      <c r="L58" s="28"/>
      <c r="M58" s="27"/>
      <c r="N58" s="28"/>
      <c r="O58" s="27"/>
      <c r="P58" s="28"/>
      <c r="Q58" s="27"/>
      <c r="R58" s="28"/>
      <c r="S58" s="27"/>
      <c r="T58" s="28"/>
      <c r="U58" s="27"/>
      <c r="V58" s="28"/>
      <c r="W58" s="27"/>
      <c r="X58" s="28"/>
      <c r="Y58" s="27"/>
      <c r="Z58" s="23">
        <f t="shared" si="0"/>
        <v>0</v>
      </c>
      <c r="AA58" s="24">
        <f t="shared" si="0"/>
        <v>0</v>
      </c>
    </row>
    <row r="59" spans="1:27" x14ac:dyDescent="0.25">
      <c r="A59" s="25" t="s">
        <v>145</v>
      </c>
      <c r="B59" s="28"/>
      <c r="C59" s="27"/>
      <c r="D59" s="28"/>
      <c r="E59" s="27"/>
      <c r="F59" s="28"/>
      <c r="G59" s="27"/>
      <c r="H59" s="28"/>
      <c r="I59" s="27"/>
      <c r="J59" s="28"/>
      <c r="K59" s="27"/>
      <c r="L59" s="28"/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27"/>
      <c r="Z59" s="23">
        <f t="shared" si="0"/>
        <v>0</v>
      </c>
      <c r="AA59" s="24">
        <f t="shared" si="0"/>
        <v>0</v>
      </c>
    </row>
    <row r="60" spans="1:27" x14ac:dyDescent="0.25">
      <c r="A60" s="25" t="s">
        <v>146</v>
      </c>
      <c r="B60" s="26"/>
      <c r="C60" s="27"/>
      <c r="D60" s="28"/>
      <c r="E60" s="27"/>
      <c r="F60" s="28"/>
      <c r="G60" s="27"/>
      <c r="H60" s="28"/>
      <c r="I60" s="27"/>
      <c r="J60" s="28"/>
      <c r="K60" s="27"/>
      <c r="L60" s="28"/>
      <c r="M60" s="27"/>
      <c r="N60" s="28"/>
      <c r="O60" s="27"/>
      <c r="P60" s="28"/>
      <c r="Q60" s="27"/>
      <c r="R60" s="28"/>
      <c r="S60" s="27"/>
      <c r="T60" s="28"/>
      <c r="U60" s="27"/>
      <c r="V60" s="28"/>
      <c r="W60" s="27"/>
      <c r="X60" s="28"/>
      <c r="Y60" s="27"/>
      <c r="Z60" s="23">
        <f t="shared" si="0"/>
        <v>0</v>
      </c>
      <c r="AA60" s="24">
        <f t="shared" si="0"/>
        <v>0</v>
      </c>
    </row>
    <row r="61" spans="1:27" x14ac:dyDescent="0.25">
      <c r="A61" s="25" t="s">
        <v>147</v>
      </c>
      <c r="B61" s="26"/>
      <c r="C61" s="27"/>
      <c r="D61" s="28"/>
      <c r="E61" s="27"/>
      <c r="F61" s="28"/>
      <c r="G61" s="27"/>
      <c r="H61" s="28"/>
      <c r="I61" s="27"/>
      <c r="J61" s="28"/>
      <c r="K61" s="27"/>
      <c r="L61" s="28"/>
      <c r="M61" s="27"/>
      <c r="N61" s="28"/>
      <c r="O61" s="27"/>
      <c r="P61" s="28"/>
      <c r="Q61" s="27"/>
      <c r="R61" s="28"/>
      <c r="S61" s="27"/>
      <c r="T61" s="28"/>
      <c r="U61" s="27"/>
      <c r="V61" s="28"/>
      <c r="W61" s="27"/>
      <c r="X61" s="28"/>
      <c r="Y61" s="27"/>
      <c r="Z61" s="23">
        <f t="shared" si="0"/>
        <v>0</v>
      </c>
      <c r="AA61" s="24">
        <f t="shared" si="0"/>
        <v>0</v>
      </c>
    </row>
    <row r="62" spans="1:27" x14ac:dyDescent="0.25">
      <c r="A62" s="25" t="s">
        <v>148</v>
      </c>
      <c r="B62" s="28"/>
      <c r="C62" s="27"/>
      <c r="D62" s="28"/>
      <c r="E62" s="27"/>
      <c r="F62" s="28"/>
      <c r="G62" s="27"/>
      <c r="H62" s="28"/>
      <c r="I62" s="27"/>
      <c r="J62" s="28"/>
      <c r="K62" s="27"/>
      <c r="L62" s="28"/>
      <c r="M62" s="27"/>
      <c r="N62" s="28"/>
      <c r="O62" s="27"/>
      <c r="P62" s="28"/>
      <c r="Q62" s="27"/>
      <c r="R62" s="28"/>
      <c r="S62" s="27"/>
      <c r="T62" s="28"/>
      <c r="U62" s="27"/>
      <c r="V62" s="28"/>
      <c r="W62" s="27"/>
      <c r="X62" s="28"/>
      <c r="Y62" s="27"/>
      <c r="Z62" s="23">
        <f t="shared" si="0"/>
        <v>0</v>
      </c>
      <c r="AA62" s="24">
        <f t="shared" si="0"/>
        <v>0</v>
      </c>
    </row>
    <row r="63" spans="1:27" x14ac:dyDescent="0.25">
      <c r="A63" s="25" t="s">
        <v>149</v>
      </c>
      <c r="B63" s="28">
        <f>'1'!C79</f>
        <v>4.82</v>
      </c>
      <c r="C63" s="27">
        <f>'1'!F79</f>
        <v>2.093079789117716</v>
      </c>
      <c r="D63" s="28">
        <f>'2'!C62</f>
        <v>10.85</v>
      </c>
      <c r="E63" s="39">
        <f>'2'!F62</f>
        <v>4.8290082195285757</v>
      </c>
      <c r="F63" s="28">
        <f>'3'!C61</f>
        <v>2.34</v>
      </c>
      <c r="G63" s="39">
        <f>'3'!F61</f>
        <v>1.0030376520195823</v>
      </c>
      <c r="H63" s="28">
        <f>'4'!C61</f>
        <v>5.84</v>
      </c>
      <c r="I63" s="39">
        <f>'4'!F61</f>
        <v>2.5307582196759157</v>
      </c>
      <c r="J63" s="28">
        <f>'5'!C62</f>
        <v>3.77</v>
      </c>
      <c r="K63" s="39">
        <f>'5'!F62</f>
        <v>1.4672729287227044</v>
      </c>
      <c r="L63" s="28">
        <f>'6'!C75</f>
        <v>9.27</v>
      </c>
      <c r="M63" s="39">
        <f>'6'!F75</f>
        <v>4.4018653254988536</v>
      </c>
      <c r="N63" s="28"/>
      <c r="O63" s="27"/>
      <c r="P63" s="28">
        <f>'8'!C74</f>
        <v>9.5500000000000007</v>
      </c>
      <c r="Q63" s="39">
        <f>'8'!F74</f>
        <v>4.136585380646622</v>
      </c>
      <c r="R63" s="28">
        <f>'9'!C67</f>
        <v>6.74</v>
      </c>
      <c r="S63" s="39">
        <f>'9'!F67</f>
        <v>2.4965646120826008</v>
      </c>
      <c r="T63" s="28">
        <f>'10'!C34</f>
        <v>5</v>
      </c>
      <c r="U63" s="39">
        <f>'10'!F34</f>
        <v>2.1489759992065851</v>
      </c>
      <c r="V63" s="28">
        <f>'11'!C65</f>
        <v>3.26</v>
      </c>
      <c r="W63" s="39">
        <f>'11'!F65</f>
        <v>1.4139153491181611</v>
      </c>
      <c r="X63" s="28">
        <f>'12'!C72</f>
        <v>4</v>
      </c>
      <c r="Y63" s="39">
        <f>'12'!F72</f>
        <v>1.5725227479994792</v>
      </c>
      <c r="Z63" s="23">
        <f t="shared" si="0"/>
        <v>65.44</v>
      </c>
      <c r="AA63" s="24">
        <f t="shared" si="0"/>
        <v>28.093586223616793</v>
      </c>
    </row>
    <row r="64" spans="1:27" x14ac:dyDescent="0.25">
      <c r="A64" s="29" t="s">
        <v>150</v>
      </c>
      <c r="B64" s="28"/>
      <c r="C64" s="27"/>
      <c r="D64" s="28"/>
      <c r="E64" s="27"/>
      <c r="F64" s="28"/>
      <c r="G64" s="27"/>
      <c r="H64" s="28"/>
      <c r="I64" s="27"/>
      <c r="J64" s="28"/>
      <c r="K64" s="27"/>
      <c r="L64" s="28"/>
      <c r="M64" s="27"/>
      <c r="N64" s="28"/>
      <c r="O64" s="27"/>
      <c r="P64" s="28"/>
      <c r="Q64" s="27"/>
      <c r="R64" s="28"/>
      <c r="S64" s="27"/>
      <c r="T64" s="28"/>
      <c r="U64" s="27"/>
      <c r="V64" s="28"/>
      <c r="W64" s="27"/>
      <c r="X64" s="28"/>
      <c r="Y64" s="27"/>
      <c r="Z64" s="23">
        <f t="shared" si="0"/>
        <v>0</v>
      </c>
      <c r="AA64" s="24">
        <f t="shared" si="0"/>
        <v>0</v>
      </c>
    </row>
    <row r="65" spans="1:27" x14ac:dyDescent="0.25">
      <c r="A65" s="25" t="s">
        <v>151</v>
      </c>
      <c r="B65" s="28"/>
      <c r="C65" s="27"/>
      <c r="D65" s="28"/>
      <c r="E65" s="27"/>
      <c r="F65" s="28"/>
      <c r="G65" s="27"/>
      <c r="H65" s="28"/>
      <c r="I65" s="27"/>
      <c r="J65" s="28"/>
      <c r="K65" s="27"/>
      <c r="L65" s="28"/>
      <c r="M65" s="27"/>
      <c r="N65" s="28"/>
      <c r="O65" s="27"/>
      <c r="P65" s="28"/>
      <c r="Q65" s="27"/>
      <c r="R65" s="28"/>
      <c r="S65" s="27"/>
      <c r="T65" s="28"/>
      <c r="U65" s="27"/>
      <c r="V65" s="28"/>
      <c r="W65" s="27"/>
      <c r="X65" s="28"/>
      <c r="Y65" s="27"/>
      <c r="Z65" s="23">
        <f t="shared" si="0"/>
        <v>0</v>
      </c>
      <c r="AA65" s="24">
        <f t="shared" si="0"/>
        <v>0</v>
      </c>
    </row>
    <row r="66" spans="1:27" x14ac:dyDescent="0.25">
      <c r="A66" s="25" t="s">
        <v>152</v>
      </c>
      <c r="B66" s="26"/>
      <c r="C66" s="27"/>
      <c r="D66" s="28"/>
      <c r="E66" s="27"/>
      <c r="F66" s="28"/>
      <c r="G66" s="27"/>
      <c r="H66" s="28"/>
      <c r="I66" s="27"/>
      <c r="J66" s="28"/>
      <c r="K66" s="27"/>
      <c r="L66" s="28"/>
      <c r="M66" s="27"/>
      <c r="N66" s="28"/>
      <c r="O66" s="27"/>
      <c r="P66" s="28"/>
      <c r="Q66" s="27"/>
      <c r="R66" s="28"/>
      <c r="S66" s="27"/>
      <c r="T66" s="28"/>
      <c r="U66" s="27"/>
      <c r="V66" s="28"/>
      <c r="W66" s="27"/>
      <c r="X66" s="28"/>
      <c r="Y66" s="27"/>
      <c r="Z66" s="23">
        <f t="shared" si="0"/>
        <v>0</v>
      </c>
      <c r="AA66" s="24">
        <f t="shared" si="0"/>
        <v>0</v>
      </c>
    </row>
    <row r="67" spans="1:27" x14ac:dyDescent="0.25">
      <c r="A67" s="25" t="s">
        <v>153</v>
      </c>
      <c r="B67" s="28"/>
      <c r="C67" s="27"/>
      <c r="D67" s="28"/>
      <c r="E67" s="27"/>
      <c r="F67" s="28"/>
      <c r="G67" s="27"/>
      <c r="H67" s="28"/>
      <c r="I67" s="27"/>
      <c r="J67" s="28"/>
      <c r="K67" s="27"/>
      <c r="L67" s="28"/>
      <c r="M67" s="27"/>
      <c r="N67" s="28"/>
      <c r="O67" s="27"/>
      <c r="P67" s="28"/>
      <c r="Q67" s="27"/>
      <c r="R67" s="28">
        <f>'9'!C68</f>
        <v>40.53</v>
      </c>
      <c r="S67" s="39">
        <f>'9'!F68</f>
        <v>15.012724588680685</v>
      </c>
      <c r="T67" s="28">
        <f>'10'!C35</f>
        <v>71.34</v>
      </c>
      <c r="U67" s="39">
        <f>'10'!F35</f>
        <v>30.661589556679559</v>
      </c>
      <c r="V67" s="28"/>
      <c r="W67" s="27"/>
      <c r="X67" s="28"/>
      <c r="Y67" s="27"/>
      <c r="Z67" s="23">
        <f t="shared" si="0"/>
        <v>111.87</v>
      </c>
      <c r="AA67" s="24">
        <f t="shared" si="0"/>
        <v>45.674314145360242</v>
      </c>
    </row>
    <row r="68" spans="1:27" x14ac:dyDescent="0.25">
      <c r="A68" s="25" t="s">
        <v>154</v>
      </c>
      <c r="B68" s="28">
        <f>'1'!C80</f>
        <v>166.28</v>
      </c>
      <c r="C68" s="27">
        <f>'1'!F80</f>
        <v>72.206910235372163</v>
      </c>
      <c r="D68" s="28">
        <f>'2'!C63</f>
        <v>142.25</v>
      </c>
      <c r="E68" s="39">
        <f>'2'!F63</f>
        <v>63.311190712252532</v>
      </c>
      <c r="F68" s="28">
        <f>'3'!C62</f>
        <v>158.26</v>
      </c>
      <c r="G68" s="39">
        <f>'3'!F62</f>
        <v>67.837922567785938</v>
      </c>
      <c r="H68" s="28">
        <f>'4'!C62</f>
        <v>137.14999999999998</v>
      </c>
      <c r="I68" s="39">
        <f>'4'!F62</f>
        <v>59.433816751464349</v>
      </c>
      <c r="J68" s="28">
        <f>'5'!C63</f>
        <v>177.93999999999994</v>
      </c>
      <c r="K68" s="39">
        <f>'5'!F63</f>
        <v>69.253725447458336</v>
      </c>
      <c r="L68" s="28">
        <f>'6'!C76</f>
        <v>101</v>
      </c>
      <c r="M68" s="39">
        <f>'6'!F76</f>
        <v>47.959913470915232</v>
      </c>
      <c r="N68" s="28">
        <f>'7'!C65</f>
        <v>153.21</v>
      </c>
      <c r="O68" s="39">
        <f>'7'!F65</f>
        <v>66.742361228066173</v>
      </c>
      <c r="P68" s="28">
        <f>'8'!C75</f>
        <v>119.48</v>
      </c>
      <c r="Q68" s="39">
        <f>'8'!F75</f>
        <v>51.752798039754808</v>
      </c>
      <c r="R68" s="28">
        <f>'9'!C69</f>
        <v>124.99999999999999</v>
      </c>
      <c r="S68" s="39">
        <f>'9'!F69</f>
        <v>46.301272479276719</v>
      </c>
      <c r="T68" s="28">
        <f>'10'!C36</f>
        <v>180.33</v>
      </c>
      <c r="U68" s="39">
        <f>'10'!F36</f>
        <v>77.504968387384707</v>
      </c>
      <c r="V68" s="28">
        <f>'11'!C66</f>
        <v>165.78</v>
      </c>
      <c r="W68" s="39">
        <f>'11'!F66</f>
        <v>71.901498949941342</v>
      </c>
      <c r="X68" s="28">
        <f>'12'!C73</f>
        <v>148.72</v>
      </c>
      <c r="Y68" s="39">
        <f>'12'!F73</f>
        <v>58.466395770620636</v>
      </c>
      <c r="Z68" s="23">
        <f t="shared" si="0"/>
        <v>1775.3999999999999</v>
      </c>
      <c r="AA68" s="24">
        <f t="shared" si="0"/>
        <v>752.67277404029301</v>
      </c>
    </row>
    <row r="69" spans="1:27" x14ac:dyDescent="0.25">
      <c r="A69" s="25" t="s">
        <v>155</v>
      </c>
      <c r="B69" s="26"/>
      <c r="C69" s="27"/>
      <c r="D69" s="28"/>
      <c r="E69" s="27"/>
      <c r="F69" s="28"/>
      <c r="G69" s="27"/>
      <c r="H69" s="28"/>
      <c r="I69" s="27"/>
      <c r="J69" s="28"/>
      <c r="K69" s="27"/>
      <c r="L69" s="28"/>
      <c r="M69" s="27"/>
      <c r="N69" s="28"/>
      <c r="O69" s="27"/>
      <c r="P69" s="28"/>
      <c r="Q69" s="27"/>
      <c r="R69" s="28"/>
      <c r="S69" s="27"/>
      <c r="T69" s="28"/>
      <c r="U69" s="27"/>
      <c r="V69" s="28"/>
      <c r="W69" s="27"/>
      <c r="X69" s="28"/>
      <c r="Y69" s="27"/>
      <c r="Z69" s="23">
        <f t="shared" si="0"/>
        <v>0</v>
      </c>
      <c r="AA69" s="24">
        <f t="shared" si="0"/>
        <v>0</v>
      </c>
    </row>
    <row r="70" spans="1:27" ht="15.75" thickBot="1" x14ac:dyDescent="0.3">
      <c r="A70" s="31" t="s">
        <v>156</v>
      </c>
      <c r="B70" s="32"/>
      <c r="C70" s="33"/>
      <c r="D70" s="32"/>
      <c r="E70" s="33"/>
      <c r="F70" s="32"/>
      <c r="G70" s="33"/>
      <c r="H70" s="32"/>
      <c r="I70" s="33"/>
      <c r="J70" s="32"/>
      <c r="K70" s="33"/>
      <c r="L70" s="32"/>
      <c r="M70" s="33"/>
      <c r="N70" s="32"/>
      <c r="O70" s="33"/>
      <c r="P70" s="32"/>
      <c r="Q70" s="33"/>
      <c r="R70" s="32"/>
      <c r="S70" s="33"/>
      <c r="T70" s="32"/>
      <c r="U70" s="33"/>
      <c r="V70" s="32"/>
      <c r="W70" s="33"/>
      <c r="X70" s="32"/>
      <c r="Y70" s="33"/>
      <c r="Z70" s="32">
        <f t="shared" ref="Z70:AA70" si="1">SUM(B70,D70,F70,H70,J70,L70,N70,P70,R70,T70,V70,X70)</f>
        <v>0</v>
      </c>
      <c r="AA70" s="33">
        <f t="shared" si="1"/>
        <v>0</v>
      </c>
    </row>
    <row r="71" spans="1:27" ht="15.75" thickBot="1" x14ac:dyDescent="0.3">
      <c r="B71" s="42">
        <f t="shared" ref="B71:I71" si="2">SUM(B5:B70)</f>
        <v>2004.91</v>
      </c>
      <c r="C71" s="43">
        <f t="shared" si="2"/>
        <v>870.62999999999988</v>
      </c>
      <c r="D71" s="43">
        <f t="shared" si="2"/>
        <v>2188.69</v>
      </c>
      <c r="E71" s="43">
        <f t="shared" si="2"/>
        <v>974.11999999999989</v>
      </c>
      <c r="F71" s="43">
        <f t="shared" si="2"/>
        <v>2518.59</v>
      </c>
      <c r="G71" s="43">
        <f t="shared" si="2"/>
        <v>1079.5899999999999</v>
      </c>
      <c r="H71" s="43">
        <f t="shared" si="2"/>
        <v>2338.9</v>
      </c>
      <c r="I71" s="43">
        <f t="shared" si="2"/>
        <v>1013.5599999999997</v>
      </c>
      <c r="J71" s="43">
        <f t="shared" ref="J71:K71" si="3">SUM(J5:J70)</f>
        <v>2752.7700000000004</v>
      </c>
      <c r="K71" s="43">
        <f t="shared" si="3"/>
        <v>1071.3699999999997</v>
      </c>
      <c r="L71" s="43">
        <f t="shared" ref="L71" si="4">SUM(L5:L70)</f>
        <v>2020.13</v>
      </c>
      <c r="M71" s="43">
        <f t="shared" ref="M71:P71" si="5">SUM(M5:M70)</f>
        <v>959.26</v>
      </c>
      <c r="N71" s="43">
        <f t="shared" si="5"/>
        <v>3075.73</v>
      </c>
      <c r="O71" s="43">
        <f t="shared" si="5"/>
        <v>1339.87</v>
      </c>
      <c r="P71" s="43">
        <f t="shared" si="5"/>
        <v>2473.1600000000003</v>
      </c>
      <c r="Q71" s="43">
        <f>SUM(Q5:Q70)</f>
        <v>1071.25</v>
      </c>
      <c r="R71" s="43">
        <f t="shared" ref="R71:S71" si="6">SUM(R5:R70)</f>
        <v>2939.93</v>
      </c>
      <c r="S71" s="43">
        <f t="shared" si="6"/>
        <v>1088.98</v>
      </c>
      <c r="T71" s="43">
        <f t="shared" ref="T71" si="7">SUM(T5:T70)</f>
        <v>3226.5600000000004</v>
      </c>
      <c r="U71" s="43">
        <f t="shared" ref="U71" si="8">SUM(U5:U70)</f>
        <v>1386.7599999999998</v>
      </c>
      <c r="V71" s="42">
        <f>SUM(V5:V70)</f>
        <v>2847.4600000000005</v>
      </c>
      <c r="W71" s="42">
        <f>SUM(W5:W70)</f>
        <v>1234.99</v>
      </c>
      <c r="X71" s="42">
        <f t="shared" ref="X71:Y71" si="9">SUM(X5:X70)</f>
        <v>2916.74</v>
      </c>
      <c r="Y71" s="42">
        <f t="shared" si="9"/>
        <v>1146.6600000000003</v>
      </c>
      <c r="Z71" s="42">
        <f>SUM(Z5:Z70)</f>
        <v>31303.57</v>
      </c>
      <c r="AA71" s="42">
        <f>SUM(AA5:AA70)</f>
        <v>13237.039999999999</v>
      </c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paperSize="8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9096-CD3F-45A4-9EA9-4D5AFEAA401C}">
  <sheetPr>
    <pageSetUpPr fitToPage="1"/>
  </sheetPr>
  <dimension ref="A1:AA71"/>
  <sheetViews>
    <sheetView workbookViewId="0">
      <pane xSplit="1" ySplit="4" topLeftCell="Y40" activePane="bottomRight" state="frozen"/>
      <selection pane="topRight" activeCell="B1" sqref="B1"/>
      <selection pane="bottomLeft" activeCell="A5" sqref="A5"/>
      <selection pane="bottomRight" activeCell="Z5" sqref="Z5:AA70"/>
    </sheetView>
  </sheetViews>
  <sheetFormatPr defaultRowHeight="15" x14ac:dyDescent="0.25"/>
  <cols>
    <col min="1" max="1" width="39.140625" style="18" bestFit="1" customWidth="1"/>
    <col min="2" max="2" width="9.140625" style="18"/>
    <col min="3" max="3" width="10.28515625" style="18" bestFit="1" customWidth="1"/>
    <col min="4" max="4" width="9.140625" style="18"/>
    <col min="5" max="5" width="10.42578125" style="18" bestFit="1" customWidth="1"/>
    <col min="6" max="6" width="9.140625" style="18"/>
    <col min="7" max="7" width="10.42578125" style="18" bestFit="1" customWidth="1"/>
    <col min="8" max="8" width="9.140625" style="18"/>
    <col min="9" max="9" width="10.42578125" style="18" bestFit="1" customWidth="1"/>
    <col min="10" max="10" width="9.140625" style="18"/>
    <col min="11" max="11" width="10.42578125" style="18" bestFit="1" customWidth="1"/>
    <col min="12" max="12" width="9.140625" style="18"/>
    <col min="13" max="13" width="10.42578125" style="18" bestFit="1" customWidth="1"/>
    <col min="14" max="14" width="9.140625" style="18"/>
    <col min="15" max="15" width="10.42578125" style="18" bestFit="1" customWidth="1"/>
    <col min="16" max="16" width="9.140625" style="18"/>
    <col min="17" max="17" width="10.42578125" style="18" bestFit="1" customWidth="1"/>
    <col min="18" max="18" width="9.140625" style="18"/>
    <col min="19" max="19" width="10.42578125" style="18" bestFit="1" customWidth="1"/>
    <col min="20" max="20" width="9.140625" style="18"/>
    <col min="21" max="21" width="13.7109375" style="18" bestFit="1" customWidth="1"/>
    <col min="22" max="22" width="9.140625" style="18"/>
    <col min="23" max="23" width="10.42578125" style="18" bestFit="1" customWidth="1"/>
    <col min="24" max="24" width="9.140625" style="18"/>
    <col min="25" max="25" width="10.42578125" style="18" bestFit="1" customWidth="1"/>
    <col min="26" max="26" width="9.140625" style="18"/>
    <col min="27" max="27" width="10.42578125" style="18" bestFit="1" customWidth="1"/>
    <col min="28" max="16384" width="9.140625" style="18"/>
  </cols>
  <sheetData>
    <row r="1" spans="1:27" x14ac:dyDescent="0.25">
      <c r="A1" s="17"/>
    </row>
    <row r="2" spans="1:27" ht="15.75" thickBot="1" x14ac:dyDescent="0.3"/>
    <row r="3" spans="1:27" ht="15.75" thickBot="1" x14ac:dyDescent="0.3">
      <c r="B3" s="62" t="s">
        <v>77</v>
      </c>
      <c r="C3" s="62"/>
      <c r="D3" s="62" t="s">
        <v>78</v>
      </c>
      <c r="E3" s="62"/>
      <c r="F3" s="62" t="s">
        <v>79</v>
      </c>
      <c r="G3" s="62"/>
      <c r="H3" s="62" t="s">
        <v>80</v>
      </c>
      <c r="I3" s="62"/>
      <c r="J3" s="62" t="s">
        <v>81</v>
      </c>
      <c r="K3" s="62"/>
      <c r="L3" s="62" t="s">
        <v>82</v>
      </c>
      <c r="M3" s="62"/>
      <c r="N3" s="62" t="s">
        <v>83</v>
      </c>
      <c r="O3" s="62"/>
      <c r="P3" s="62" t="s">
        <v>84</v>
      </c>
      <c r="Q3" s="62"/>
      <c r="R3" s="62" t="s">
        <v>85</v>
      </c>
      <c r="S3" s="62"/>
      <c r="T3" s="62" t="s">
        <v>86</v>
      </c>
      <c r="U3" s="62"/>
      <c r="V3" s="62" t="s">
        <v>87</v>
      </c>
      <c r="W3" s="62"/>
      <c r="X3" s="62" t="s">
        <v>88</v>
      </c>
      <c r="Y3" s="62"/>
      <c r="Z3" s="63" t="s">
        <v>89</v>
      </c>
      <c r="AA3" s="63"/>
    </row>
    <row r="4" spans="1:27" ht="15.75" thickBot="1" x14ac:dyDescent="0.3">
      <c r="B4" s="19" t="s">
        <v>1</v>
      </c>
      <c r="C4" s="19" t="s">
        <v>90</v>
      </c>
      <c r="D4" s="19" t="s">
        <v>1</v>
      </c>
      <c r="E4" s="19" t="s">
        <v>90</v>
      </c>
      <c r="F4" s="19" t="s">
        <v>1</v>
      </c>
      <c r="G4" s="19" t="s">
        <v>90</v>
      </c>
      <c r="H4" s="19" t="s">
        <v>1</v>
      </c>
      <c r="I4" s="19" t="s">
        <v>90</v>
      </c>
      <c r="J4" s="19" t="s">
        <v>1</v>
      </c>
      <c r="K4" s="19" t="s">
        <v>90</v>
      </c>
      <c r="L4" s="19" t="s">
        <v>1</v>
      </c>
      <c r="M4" s="19" t="s">
        <v>90</v>
      </c>
      <c r="N4" s="19" t="s">
        <v>1</v>
      </c>
      <c r="O4" s="19" t="s">
        <v>90</v>
      </c>
      <c r="P4" s="19" t="s">
        <v>1</v>
      </c>
      <c r="Q4" s="19" t="s">
        <v>90</v>
      </c>
      <c r="R4" s="19" t="s">
        <v>1</v>
      </c>
      <c r="S4" s="19" t="s">
        <v>90</v>
      </c>
      <c r="T4" s="19" t="s">
        <v>1</v>
      </c>
      <c r="U4" s="19" t="s">
        <v>90</v>
      </c>
      <c r="V4" s="19" t="s">
        <v>1</v>
      </c>
      <c r="W4" s="19" t="s">
        <v>90</v>
      </c>
      <c r="X4" s="19" t="s">
        <v>1</v>
      </c>
      <c r="Y4" s="19" t="s">
        <v>90</v>
      </c>
      <c r="Z4" s="19" t="s">
        <v>1</v>
      </c>
      <c r="AA4" s="19" t="s">
        <v>90</v>
      </c>
    </row>
    <row r="5" spans="1:27" x14ac:dyDescent="0.25">
      <c r="A5" s="20" t="s">
        <v>91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3">
        <f>SUM(B5,D5,F5,H5,J5,L5,N5,P5,R5,T5,V5,X5)</f>
        <v>0</v>
      </c>
      <c r="AA5" s="24">
        <f>SUM(C5,E5,G5,I5,K5,M5,O5,Q5,S5,U5,W5,Y5)</f>
        <v>0</v>
      </c>
    </row>
    <row r="6" spans="1:27" x14ac:dyDescent="0.25">
      <c r="A6" s="25" t="s">
        <v>92</v>
      </c>
      <c r="B6" s="26"/>
      <c r="C6" s="27"/>
      <c r="D6" s="28"/>
      <c r="E6" s="27"/>
      <c r="F6" s="28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  <c r="S6" s="27"/>
      <c r="T6" s="28">
        <f>'10'!C39</f>
        <v>335.06</v>
      </c>
      <c r="U6" s="39">
        <f>'10'!F38</f>
        <v>185.06694348041651</v>
      </c>
      <c r="V6" s="28"/>
      <c r="W6" s="27"/>
      <c r="X6" s="28"/>
      <c r="Y6" s="27"/>
      <c r="Z6" s="23">
        <f t="shared" ref="Z6:AA69" si="0">SUM(B6,D6,F6,H6,J6,L6,N6,P6,R6,T6,V6,X6)</f>
        <v>335.06</v>
      </c>
      <c r="AA6" s="24">
        <f t="shared" si="0"/>
        <v>185.06694348041651</v>
      </c>
    </row>
    <row r="7" spans="1:27" x14ac:dyDescent="0.25">
      <c r="A7" s="25" t="s">
        <v>93</v>
      </c>
      <c r="B7" s="26"/>
      <c r="C7" s="27"/>
      <c r="D7" s="28"/>
      <c r="E7" s="27"/>
      <c r="F7" s="28"/>
      <c r="G7" s="27"/>
      <c r="H7" s="28"/>
      <c r="I7" s="27"/>
      <c r="J7" s="28"/>
      <c r="K7" s="27"/>
      <c r="L7" s="28"/>
      <c r="M7" s="27"/>
      <c r="N7" s="28"/>
      <c r="O7" s="27"/>
      <c r="P7" s="28"/>
      <c r="Q7" s="27"/>
      <c r="R7" s="28"/>
      <c r="S7" s="27"/>
      <c r="T7" s="28">
        <f>'10'!C38</f>
        <v>356.97</v>
      </c>
      <c r="U7" s="39">
        <f>'10'!F39</f>
        <v>173.70795888323488</v>
      </c>
      <c r="V7" s="28"/>
      <c r="W7" s="27"/>
      <c r="X7" s="28"/>
      <c r="Y7" s="27"/>
      <c r="Z7" s="23">
        <f t="shared" si="0"/>
        <v>356.97</v>
      </c>
      <c r="AA7" s="24">
        <f t="shared" si="0"/>
        <v>173.70795888323488</v>
      </c>
    </row>
    <row r="8" spans="1:27" x14ac:dyDescent="0.25">
      <c r="A8" s="25" t="s">
        <v>94</v>
      </c>
      <c r="B8" s="28"/>
      <c r="C8" s="27"/>
      <c r="D8" s="28"/>
      <c r="E8" s="27"/>
      <c r="F8" s="28"/>
      <c r="G8" s="27"/>
      <c r="H8" s="28"/>
      <c r="I8" s="27"/>
      <c r="J8" s="28"/>
      <c r="K8" s="27"/>
      <c r="L8" s="28"/>
      <c r="M8" s="27"/>
      <c r="N8" s="28"/>
      <c r="O8" s="27"/>
      <c r="P8" s="28"/>
      <c r="Q8" s="27"/>
      <c r="R8" s="28"/>
      <c r="S8" s="27"/>
      <c r="T8" s="28"/>
      <c r="U8" s="27"/>
      <c r="V8" s="28"/>
      <c r="W8" s="27"/>
      <c r="X8" s="28"/>
      <c r="Y8" s="27"/>
      <c r="Z8" s="23">
        <f t="shared" si="0"/>
        <v>0</v>
      </c>
      <c r="AA8" s="24">
        <f t="shared" si="0"/>
        <v>0</v>
      </c>
    </row>
    <row r="9" spans="1:27" x14ac:dyDescent="0.25">
      <c r="A9" s="29" t="s">
        <v>95</v>
      </c>
      <c r="B9" s="28"/>
      <c r="C9" s="27"/>
      <c r="D9" s="28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3">
        <f t="shared" si="0"/>
        <v>0</v>
      </c>
      <c r="AA9" s="24">
        <f t="shared" si="0"/>
        <v>0</v>
      </c>
    </row>
    <row r="10" spans="1:27" x14ac:dyDescent="0.25">
      <c r="A10" s="25" t="s">
        <v>96</v>
      </c>
      <c r="B10" s="28"/>
      <c r="C10" s="27"/>
      <c r="D10" s="28"/>
      <c r="E10" s="27"/>
      <c r="F10" s="28"/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27"/>
      <c r="R10" s="28"/>
      <c r="S10" s="27"/>
      <c r="T10" s="28"/>
      <c r="U10" s="27"/>
      <c r="V10" s="28"/>
      <c r="W10" s="27"/>
      <c r="X10" s="28"/>
      <c r="Y10" s="27"/>
      <c r="Z10" s="23">
        <f t="shared" si="0"/>
        <v>0</v>
      </c>
      <c r="AA10" s="24">
        <f t="shared" si="0"/>
        <v>0</v>
      </c>
    </row>
    <row r="11" spans="1:27" x14ac:dyDescent="0.25">
      <c r="A11" s="25" t="s">
        <v>97</v>
      </c>
      <c r="B11" s="28"/>
      <c r="C11" s="27"/>
      <c r="D11" s="28"/>
      <c r="E11" s="27"/>
      <c r="F11" s="28"/>
      <c r="G11" s="27"/>
      <c r="H11" s="28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7"/>
      <c r="V11" s="28"/>
      <c r="W11" s="27"/>
      <c r="X11" s="28"/>
      <c r="Y11" s="27"/>
      <c r="Z11" s="23">
        <f t="shared" si="0"/>
        <v>0</v>
      </c>
      <c r="AA11" s="24">
        <f t="shared" si="0"/>
        <v>0</v>
      </c>
    </row>
    <row r="12" spans="1:27" x14ac:dyDescent="0.25">
      <c r="A12" s="25" t="s">
        <v>98</v>
      </c>
      <c r="B12" s="28"/>
      <c r="C12" s="27"/>
      <c r="D12" s="28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7"/>
      <c r="V12" s="28"/>
      <c r="W12" s="27"/>
      <c r="X12" s="28"/>
      <c r="Y12" s="27"/>
      <c r="Z12" s="23">
        <f t="shared" si="0"/>
        <v>0</v>
      </c>
      <c r="AA12" s="24">
        <f t="shared" si="0"/>
        <v>0</v>
      </c>
    </row>
    <row r="13" spans="1:27" x14ac:dyDescent="0.25">
      <c r="A13" s="25" t="s">
        <v>99</v>
      </c>
      <c r="B13" s="26"/>
      <c r="C13" s="27"/>
      <c r="D13" s="28"/>
      <c r="E13" s="27"/>
      <c r="F13" s="28"/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7"/>
      <c r="T13" s="28">
        <f>'10'!C40</f>
        <v>166.15</v>
      </c>
      <c r="U13" s="39">
        <f>'10'!F40</f>
        <v>86.138534496655751</v>
      </c>
      <c r="V13" s="28"/>
      <c r="W13" s="27"/>
      <c r="X13" s="28"/>
      <c r="Y13" s="27"/>
      <c r="Z13" s="23">
        <f t="shared" si="0"/>
        <v>166.15</v>
      </c>
      <c r="AA13" s="24">
        <f t="shared" si="0"/>
        <v>86.138534496655751</v>
      </c>
    </row>
    <row r="14" spans="1:27" x14ac:dyDescent="0.25">
      <c r="A14" s="25" t="s">
        <v>100</v>
      </c>
      <c r="B14" s="26"/>
      <c r="C14" s="27"/>
      <c r="D14" s="28"/>
      <c r="E14" s="27"/>
      <c r="F14" s="28"/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8"/>
      <c r="S14" s="27"/>
      <c r="T14" s="28">
        <f>'10'!C41</f>
        <v>494.1</v>
      </c>
      <c r="U14" s="39">
        <f>'10'!F41</f>
        <v>256.1603965982402</v>
      </c>
      <c r="V14" s="28"/>
      <c r="W14" s="27"/>
      <c r="X14" s="28"/>
      <c r="Y14" s="27"/>
      <c r="Z14" s="23">
        <f t="shared" si="0"/>
        <v>494.1</v>
      </c>
      <c r="AA14" s="24">
        <f t="shared" si="0"/>
        <v>256.1603965982402</v>
      </c>
    </row>
    <row r="15" spans="1:27" x14ac:dyDescent="0.25">
      <c r="A15" s="25" t="s">
        <v>101</v>
      </c>
      <c r="B15" s="28"/>
      <c r="C15" s="27"/>
      <c r="D15" s="28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7"/>
      <c r="V15" s="28"/>
      <c r="W15" s="27"/>
      <c r="X15" s="28"/>
      <c r="Y15" s="27"/>
      <c r="Z15" s="23">
        <f t="shared" si="0"/>
        <v>0</v>
      </c>
      <c r="AA15" s="24">
        <f t="shared" si="0"/>
        <v>0</v>
      </c>
    </row>
    <row r="16" spans="1:27" x14ac:dyDescent="0.25">
      <c r="A16" s="25" t="s">
        <v>102</v>
      </c>
      <c r="B16" s="28"/>
      <c r="C16" s="27"/>
      <c r="D16" s="28"/>
      <c r="E16" s="27"/>
      <c r="F16" s="28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8"/>
      <c r="S16" s="27"/>
      <c r="T16" s="28"/>
      <c r="U16" s="27"/>
      <c r="V16" s="28"/>
      <c r="W16" s="27"/>
      <c r="X16" s="28"/>
      <c r="Y16" s="27"/>
      <c r="Z16" s="23">
        <f t="shared" si="0"/>
        <v>0</v>
      </c>
      <c r="AA16" s="24">
        <f t="shared" si="0"/>
        <v>0</v>
      </c>
    </row>
    <row r="17" spans="1:27" x14ac:dyDescent="0.25">
      <c r="A17" s="25" t="s">
        <v>103</v>
      </c>
      <c r="B17" s="26"/>
      <c r="C17" s="27"/>
      <c r="D17" s="28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8"/>
      <c r="S17" s="27"/>
      <c r="T17" s="28">
        <f>'10'!C42</f>
        <v>347.13</v>
      </c>
      <c r="U17" s="39">
        <f>'10'!F42</f>
        <v>179.96550995982008</v>
      </c>
      <c r="V17" s="28"/>
      <c r="W17" s="27"/>
      <c r="X17" s="28"/>
      <c r="Y17" s="27"/>
      <c r="Z17" s="23">
        <f t="shared" si="0"/>
        <v>347.13</v>
      </c>
      <c r="AA17" s="24">
        <f t="shared" si="0"/>
        <v>179.96550995982008</v>
      </c>
    </row>
    <row r="18" spans="1:27" x14ac:dyDescent="0.25">
      <c r="A18" s="25" t="s">
        <v>104</v>
      </c>
      <c r="B18" s="28"/>
      <c r="C18" s="27"/>
      <c r="D18" s="28"/>
      <c r="E18" s="27"/>
      <c r="F18" s="28"/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7"/>
      <c r="T18" s="28"/>
      <c r="U18" s="27"/>
      <c r="V18" s="28"/>
      <c r="W18" s="27"/>
      <c r="X18" s="28"/>
      <c r="Y18" s="27"/>
      <c r="Z18" s="23">
        <f t="shared" si="0"/>
        <v>0</v>
      </c>
      <c r="AA18" s="24">
        <f t="shared" si="0"/>
        <v>0</v>
      </c>
    </row>
    <row r="19" spans="1:27" x14ac:dyDescent="0.25">
      <c r="A19" s="25" t="s">
        <v>105</v>
      </c>
      <c r="B19" s="28"/>
      <c r="C19" s="27"/>
      <c r="D19" s="28"/>
      <c r="E19" s="27"/>
      <c r="F19" s="28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7"/>
      <c r="T19" s="28"/>
      <c r="U19" s="27"/>
      <c r="V19" s="28"/>
      <c r="W19" s="27"/>
      <c r="X19" s="28"/>
      <c r="Y19" s="27"/>
      <c r="Z19" s="23">
        <f t="shared" si="0"/>
        <v>0</v>
      </c>
      <c r="AA19" s="24">
        <f t="shared" si="0"/>
        <v>0</v>
      </c>
    </row>
    <row r="20" spans="1:27" x14ac:dyDescent="0.25">
      <c r="A20" s="25" t="s">
        <v>106</v>
      </c>
      <c r="B20" s="28"/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7"/>
      <c r="T20" s="28"/>
      <c r="U20" s="27"/>
      <c r="V20" s="28"/>
      <c r="W20" s="27"/>
      <c r="X20" s="28"/>
      <c r="Y20" s="27"/>
      <c r="Z20" s="23">
        <f t="shared" si="0"/>
        <v>0</v>
      </c>
      <c r="AA20" s="24">
        <f t="shared" si="0"/>
        <v>0</v>
      </c>
    </row>
    <row r="21" spans="1:27" x14ac:dyDescent="0.25">
      <c r="A21" s="25" t="s">
        <v>107</v>
      </c>
      <c r="B21" s="26"/>
      <c r="C21" s="27"/>
      <c r="D21" s="28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7"/>
      <c r="T21" s="28">
        <f>'10'!C43</f>
        <v>570.37</v>
      </c>
      <c r="U21" s="39">
        <f>'10'!F43</f>
        <v>295.70169076652144</v>
      </c>
      <c r="V21" s="28"/>
      <c r="W21" s="27"/>
      <c r="X21" s="28"/>
      <c r="Y21" s="27"/>
      <c r="Z21" s="23">
        <f t="shared" si="0"/>
        <v>570.37</v>
      </c>
      <c r="AA21" s="24">
        <f t="shared" si="0"/>
        <v>295.70169076652144</v>
      </c>
    </row>
    <row r="22" spans="1:27" x14ac:dyDescent="0.25">
      <c r="A22" s="25" t="s">
        <v>108</v>
      </c>
      <c r="B22" s="26"/>
      <c r="C22" s="27"/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>
        <f>'10'!C44</f>
        <v>53.53</v>
      </c>
      <c r="U22" s="39">
        <f>'10'!F44</f>
        <v>27.752005727390802</v>
      </c>
      <c r="V22" s="28"/>
      <c r="W22" s="27"/>
      <c r="X22" s="28"/>
      <c r="Y22" s="27"/>
      <c r="Z22" s="23">
        <f t="shared" si="0"/>
        <v>53.53</v>
      </c>
      <c r="AA22" s="24">
        <f t="shared" si="0"/>
        <v>27.752005727390802</v>
      </c>
    </row>
    <row r="23" spans="1:27" x14ac:dyDescent="0.25">
      <c r="A23" s="25" t="s">
        <v>109</v>
      </c>
      <c r="B23" s="28"/>
      <c r="C23" s="27"/>
      <c r="D23" s="28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7"/>
      <c r="T23" s="28"/>
      <c r="U23" s="27"/>
      <c r="V23" s="28"/>
      <c r="W23" s="27"/>
      <c r="X23" s="28"/>
      <c r="Y23" s="27"/>
      <c r="Z23" s="23">
        <f t="shared" si="0"/>
        <v>0</v>
      </c>
      <c r="AA23" s="24">
        <f t="shared" si="0"/>
        <v>0</v>
      </c>
    </row>
    <row r="24" spans="1:27" x14ac:dyDescent="0.25">
      <c r="A24" s="25" t="s">
        <v>110</v>
      </c>
      <c r="B24" s="28"/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7"/>
      <c r="V24" s="28"/>
      <c r="W24" s="27"/>
      <c r="X24" s="28"/>
      <c r="Y24" s="27"/>
      <c r="Z24" s="23">
        <f t="shared" si="0"/>
        <v>0</v>
      </c>
      <c r="AA24" s="24">
        <f t="shared" si="0"/>
        <v>0</v>
      </c>
    </row>
    <row r="25" spans="1:27" x14ac:dyDescent="0.25">
      <c r="A25" s="25" t="s">
        <v>111</v>
      </c>
      <c r="B25" s="26"/>
      <c r="C25" s="27"/>
      <c r="D25" s="28"/>
      <c r="E25" s="27"/>
      <c r="F25" s="28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8"/>
      <c r="S25" s="27"/>
      <c r="T25" s="28">
        <f>'10'!C45</f>
        <v>295.48</v>
      </c>
      <c r="U25" s="39">
        <f>'10'!F45</f>
        <v>153.18816836034813</v>
      </c>
      <c r="V25" s="28"/>
      <c r="W25" s="27"/>
      <c r="X25" s="28"/>
      <c r="Y25" s="27"/>
      <c r="Z25" s="23">
        <f t="shared" si="0"/>
        <v>295.48</v>
      </c>
      <c r="AA25" s="24">
        <f t="shared" si="0"/>
        <v>153.18816836034813</v>
      </c>
    </row>
    <row r="26" spans="1:27" x14ac:dyDescent="0.25">
      <c r="A26" s="25" t="s">
        <v>112</v>
      </c>
      <c r="B26" s="26"/>
      <c r="C26" s="27"/>
      <c r="D26" s="28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>
        <f>'10'!C46</f>
        <v>229.62</v>
      </c>
      <c r="U26" s="39">
        <f>'10'!F46</f>
        <v>119.04381758123439</v>
      </c>
      <c r="V26" s="28"/>
      <c r="W26" s="27"/>
      <c r="X26" s="28"/>
      <c r="Y26" s="27"/>
      <c r="Z26" s="23">
        <f t="shared" si="0"/>
        <v>229.62</v>
      </c>
      <c r="AA26" s="24">
        <f t="shared" si="0"/>
        <v>119.04381758123439</v>
      </c>
    </row>
    <row r="27" spans="1:27" x14ac:dyDescent="0.25">
      <c r="A27" s="25" t="s">
        <v>113</v>
      </c>
      <c r="B27" s="28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23">
        <f t="shared" si="0"/>
        <v>0</v>
      </c>
      <c r="AA27" s="24">
        <f t="shared" si="0"/>
        <v>0</v>
      </c>
    </row>
    <row r="28" spans="1:27" x14ac:dyDescent="0.25">
      <c r="A28" s="25" t="s">
        <v>114</v>
      </c>
      <c r="B28" s="28"/>
      <c r="C28" s="27"/>
      <c r="D28" s="2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8"/>
      <c r="S28" s="27"/>
      <c r="T28" s="28"/>
      <c r="U28" s="27"/>
      <c r="V28" s="28"/>
      <c r="W28" s="27"/>
      <c r="X28" s="28"/>
      <c r="Y28" s="27"/>
      <c r="Z28" s="23">
        <f t="shared" si="0"/>
        <v>0</v>
      </c>
      <c r="AA28" s="24">
        <f t="shared" si="0"/>
        <v>0</v>
      </c>
    </row>
    <row r="29" spans="1:27" x14ac:dyDescent="0.25">
      <c r="A29" s="25" t="s">
        <v>115</v>
      </c>
      <c r="B29" s="28"/>
      <c r="C29" s="27"/>
      <c r="D29" s="28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8"/>
      <c r="S29" s="27"/>
      <c r="T29" s="28">
        <f>'10'!C47</f>
        <v>331.6</v>
      </c>
      <c r="U29" s="39">
        <f>'10'!F47</f>
        <v>171.91416213717153</v>
      </c>
      <c r="V29" s="28"/>
      <c r="W29" s="27"/>
      <c r="X29" s="28"/>
      <c r="Y29" s="27"/>
      <c r="Z29" s="23">
        <f t="shared" si="0"/>
        <v>331.6</v>
      </c>
      <c r="AA29" s="24">
        <f t="shared" si="0"/>
        <v>171.91416213717153</v>
      </c>
    </row>
    <row r="30" spans="1:27" x14ac:dyDescent="0.25">
      <c r="A30" s="25" t="s">
        <v>116</v>
      </c>
      <c r="B30" s="28"/>
      <c r="C30" s="27"/>
      <c r="D30" s="28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  <c r="S30" s="27"/>
      <c r="T30" s="28">
        <f>'10'!C48</f>
        <v>96.66</v>
      </c>
      <c r="U30" s="39">
        <f>'10'!F48</f>
        <v>50.112252449273207</v>
      </c>
      <c r="V30" s="28"/>
      <c r="W30" s="27"/>
      <c r="X30" s="28"/>
      <c r="Y30" s="27"/>
      <c r="Z30" s="23">
        <f t="shared" si="0"/>
        <v>96.66</v>
      </c>
      <c r="AA30" s="24">
        <f t="shared" si="0"/>
        <v>50.112252449273207</v>
      </c>
    </row>
    <row r="31" spans="1:27" x14ac:dyDescent="0.25">
      <c r="A31" s="25" t="s">
        <v>117</v>
      </c>
      <c r="B31" s="26"/>
      <c r="C31" s="27"/>
      <c r="D31" s="28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8"/>
      <c r="S31" s="27"/>
      <c r="T31" s="28">
        <f>'10'!C49</f>
        <v>157.75</v>
      </c>
      <c r="U31" s="39">
        <f>'10'!F49</f>
        <v>81.783652222975888</v>
      </c>
      <c r="V31" s="28"/>
      <c r="W31" s="27"/>
      <c r="X31" s="28"/>
      <c r="Y31" s="27"/>
      <c r="Z31" s="23">
        <f t="shared" si="0"/>
        <v>157.75</v>
      </c>
      <c r="AA31" s="24">
        <f t="shared" si="0"/>
        <v>81.783652222975888</v>
      </c>
    </row>
    <row r="32" spans="1:27" x14ac:dyDescent="0.25">
      <c r="A32" s="25" t="s">
        <v>118</v>
      </c>
      <c r="B32" s="28"/>
      <c r="C32" s="27"/>
      <c r="D32" s="2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8"/>
      <c r="S32" s="27"/>
      <c r="T32" s="28"/>
      <c r="U32" s="27"/>
      <c r="V32" s="28"/>
      <c r="W32" s="27"/>
      <c r="X32" s="28"/>
      <c r="Y32" s="27"/>
      <c r="Z32" s="23">
        <f t="shared" si="0"/>
        <v>0</v>
      </c>
      <c r="AA32" s="24">
        <f t="shared" si="0"/>
        <v>0</v>
      </c>
    </row>
    <row r="33" spans="1:27" x14ac:dyDescent="0.25">
      <c r="A33" s="25" t="s">
        <v>119</v>
      </c>
      <c r="B33" s="26"/>
      <c r="C33" s="27"/>
      <c r="D33" s="28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27"/>
      <c r="R33" s="28"/>
      <c r="S33" s="27"/>
      <c r="T33" s="28">
        <f>'10'!C50</f>
        <v>597.6</v>
      </c>
      <c r="U33" s="39">
        <f>'10'!F50</f>
        <v>309.81876747036699</v>
      </c>
      <c r="V33" s="28"/>
      <c r="W33" s="27"/>
      <c r="X33" s="28"/>
      <c r="Y33" s="27"/>
      <c r="Z33" s="23">
        <f t="shared" si="0"/>
        <v>597.6</v>
      </c>
      <c r="AA33" s="24">
        <f t="shared" si="0"/>
        <v>309.81876747036699</v>
      </c>
    </row>
    <row r="34" spans="1:27" x14ac:dyDescent="0.25">
      <c r="A34" s="25" t="s">
        <v>120</v>
      </c>
      <c r="B34" s="28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3">
        <f t="shared" si="0"/>
        <v>0</v>
      </c>
      <c r="AA34" s="24">
        <f t="shared" si="0"/>
        <v>0</v>
      </c>
    </row>
    <row r="35" spans="1:27" x14ac:dyDescent="0.25">
      <c r="A35" s="25" t="s">
        <v>121</v>
      </c>
      <c r="B35" s="26"/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8"/>
      <c r="S35" s="27"/>
      <c r="T35" s="28">
        <f>'10'!C51</f>
        <v>203.84</v>
      </c>
      <c r="U35" s="39">
        <f>'10'!F51</f>
        <v>105.67847650796453</v>
      </c>
      <c r="V35" s="28"/>
      <c r="W35" s="27"/>
      <c r="X35" s="28"/>
      <c r="Y35" s="27"/>
      <c r="Z35" s="23">
        <f t="shared" si="0"/>
        <v>203.84</v>
      </c>
      <c r="AA35" s="24">
        <f t="shared" si="0"/>
        <v>105.67847650796453</v>
      </c>
    </row>
    <row r="36" spans="1:27" x14ac:dyDescent="0.25">
      <c r="A36" s="29" t="s">
        <v>122</v>
      </c>
      <c r="B36" s="28"/>
      <c r="C36" s="27"/>
      <c r="D36" s="28"/>
      <c r="E36" s="27"/>
      <c r="F36" s="28"/>
      <c r="G36" s="27"/>
      <c r="H36" s="28"/>
      <c r="I36" s="27"/>
      <c r="J36" s="28"/>
      <c r="K36" s="27"/>
      <c r="L36" s="28"/>
      <c r="M36" s="27"/>
      <c r="N36" s="28"/>
      <c r="O36" s="27"/>
      <c r="P36" s="28"/>
      <c r="Q36" s="27"/>
      <c r="R36" s="28"/>
      <c r="S36" s="27"/>
      <c r="T36" s="28"/>
      <c r="U36" s="27"/>
      <c r="V36" s="28"/>
      <c r="W36" s="27"/>
      <c r="X36" s="28"/>
      <c r="Y36" s="27"/>
      <c r="Z36" s="23">
        <f t="shared" si="0"/>
        <v>0</v>
      </c>
      <c r="AA36" s="24">
        <f t="shared" si="0"/>
        <v>0</v>
      </c>
    </row>
    <row r="37" spans="1:27" x14ac:dyDescent="0.25">
      <c r="A37" s="25" t="s">
        <v>123</v>
      </c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>
        <f>'10'!C52</f>
        <v>132.77000000000001</v>
      </c>
      <c r="U37" s="39">
        <f>'10'!F52</f>
        <v>68.833061842437459</v>
      </c>
      <c r="V37" s="28"/>
      <c r="W37" s="27"/>
      <c r="X37" s="28"/>
      <c r="Y37" s="27"/>
      <c r="Z37" s="23">
        <f t="shared" si="0"/>
        <v>132.77000000000001</v>
      </c>
      <c r="AA37" s="24">
        <f t="shared" si="0"/>
        <v>68.833061842437459</v>
      </c>
    </row>
    <row r="38" spans="1:27" x14ac:dyDescent="0.25">
      <c r="A38" s="25" t="s">
        <v>124</v>
      </c>
      <c r="B38" s="28"/>
      <c r="C38" s="27"/>
      <c r="D38" s="28"/>
      <c r="E38" s="27"/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7"/>
      <c r="V38" s="28"/>
      <c r="W38" s="27"/>
      <c r="X38" s="28"/>
      <c r="Y38" s="27"/>
      <c r="Z38" s="23">
        <f t="shared" si="0"/>
        <v>0</v>
      </c>
      <c r="AA38" s="24">
        <f t="shared" si="0"/>
        <v>0</v>
      </c>
    </row>
    <row r="39" spans="1:27" x14ac:dyDescent="0.25">
      <c r="A39" s="25" t="s">
        <v>125</v>
      </c>
      <c r="B39" s="28"/>
      <c r="C39" s="27"/>
      <c r="D39" s="28"/>
      <c r="E39" s="27"/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/>
      <c r="W39" s="27"/>
      <c r="X39" s="28"/>
      <c r="Y39" s="27"/>
      <c r="Z39" s="23">
        <f t="shared" si="0"/>
        <v>0</v>
      </c>
      <c r="AA39" s="24">
        <f t="shared" si="0"/>
        <v>0</v>
      </c>
    </row>
    <row r="40" spans="1:27" x14ac:dyDescent="0.25">
      <c r="A40" s="25" t="s">
        <v>126</v>
      </c>
      <c r="B40" s="26"/>
      <c r="C40" s="27"/>
      <c r="D40" s="28"/>
      <c r="E40" s="27"/>
      <c r="F40" s="28"/>
      <c r="G40" s="27"/>
      <c r="H40" s="28"/>
      <c r="I40" s="27"/>
      <c r="J40" s="28"/>
      <c r="K40" s="27"/>
      <c r="L40" s="28"/>
      <c r="M40" s="27"/>
      <c r="N40" s="28"/>
      <c r="O40" s="27"/>
      <c r="P40" s="28"/>
      <c r="Q40" s="27"/>
      <c r="R40" s="28"/>
      <c r="S40" s="27"/>
      <c r="T40" s="28">
        <f>'10'!C53</f>
        <v>71.17</v>
      </c>
      <c r="U40" s="39">
        <f>'10'!F53</f>
        <v>36.897258502118504</v>
      </c>
      <c r="V40" s="28"/>
      <c r="W40" s="27"/>
      <c r="X40" s="28"/>
      <c r="Y40" s="27"/>
      <c r="Z40" s="23">
        <f t="shared" si="0"/>
        <v>71.17</v>
      </c>
      <c r="AA40" s="24">
        <f t="shared" si="0"/>
        <v>36.897258502118504</v>
      </c>
    </row>
    <row r="41" spans="1:27" x14ac:dyDescent="0.25">
      <c r="A41" s="25" t="s">
        <v>127</v>
      </c>
      <c r="B41" s="26"/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>
        <f>'10'!C54</f>
        <v>100.73</v>
      </c>
      <c r="U41" s="39">
        <f>'10'!F54</f>
        <v>52.222296598544283</v>
      </c>
      <c r="V41" s="28"/>
      <c r="W41" s="27"/>
      <c r="X41" s="28"/>
      <c r="Y41" s="27"/>
      <c r="Z41" s="23">
        <f t="shared" si="0"/>
        <v>100.73</v>
      </c>
      <c r="AA41" s="24">
        <f t="shared" si="0"/>
        <v>52.222296598544283</v>
      </c>
    </row>
    <row r="42" spans="1:27" x14ac:dyDescent="0.25">
      <c r="A42" s="25" t="s">
        <v>128</v>
      </c>
      <c r="B42" s="28"/>
      <c r="C42" s="27"/>
      <c r="D42" s="28"/>
      <c r="E42" s="27"/>
      <c r="F42" s="28"/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27"/>
      <c r="R42" s="28"/>
      <c r="S42" s="27"/>
      <c r="T42" s="28"/>
      <c r="U42" s="27"/>
      <c r="V42" s="28"/>
      <c r="W42" s="27"/>
      <c r="X42" s="28"/>
      <c r="Y42" s="27"/>
      <c r="Z42" s="23">
        <f t="shared" si="0"/>
        <v>0</v>
      </c>
      <c r="AA42" s="24">
        <f t="shared" si="0"/>
        <v>0</v>
      </c>
    </row>
    <row r="43" spans="1:27" x14ac:dyDescent="0.25">
      <c r="A43" s="25" t="s">
        <v>129</v>
      </c>
      <c r="B43" s="28"/>
      <c r="C43" s="27"/>
      <c r="D43" s="28"/>
      <c r="E43" s="27"/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7"/>
      <c r="V43" s="28"/>
      <c r="W43" s="27"/>
      <c r="X43" s="28"/>
      <c r="Y43" s="27"/>
      <c r="Z43" s="23">
        <f t="shared" si="0"/>
        <v>0</v>
      </c>
      <c r="AA43" s="24">
        <f t="shared" si="0"/>
        <v>0</v>
      </c>
    </row>
    <row r="44" spans="1:27" x14ac:dyDescent="0.25">
      <c r="A44" s="25" t="s">
        <v>130</v>
      </c>
      <c r="B44" s="26"/>
      <c r="C44" s="27"/>
      <c r="D44" s="28"/>
      <c r="E44" s="27"/>
      <c r="F44" s="28"/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27"/>
      <c r="R44" s="28"/>
      <c r="S44" s="27"/>
      <c r="T44" s="28"/>
      <c r="U44" s="27"/>
      <c r="V44" s="28"/>
      <c r="W44" s="27"/>
      <c r="X44" s="28"/>
      <c r="Y44" s="27"/>
      <c r="Z44" s="23">
        <f t="shared" si="0"/>
        <v>0</v>
      </c>
      <c r="AA44" s="24">
        <f t="shared" si="0"/>
        <v>0</v>
      </c>
    </row>
    <row r="45" spans="1:27" x14ac:dyDescent="0.25">
      <c r="A45" s="25" t="s">
        <v>131</v>
      </c>
      <c r="B45" s="28"/>
      <c r="C45" s="27"/>
      <c r="D45" s="28"/>
      <c r="E45" s="27"/>
      <c r="F45" s="28"/>
      <c r="G45" s="27"/>
      <c r="H45" s="28"/>
      <c r="I45" s="27"/>
      <c r="J45" s="28"/>
      <c r="K45" s="27"/>
      <c r="L45" s="28"/>
      <c r="M45" s="27"/>
      <c r="N45" s="28"/>
      <c r="O45" s="27"/>
      <c r="P45" s="28"/>
      <c r="Q45" s="27"/>
      <c r="R45" s="28"/>
      <c r="S45" s="27"/>
      <c r="T45" s="28"/>
      <c r="U45" s="27"/>
      <c r="V45" s="28"/>
      <c r="W45" s="27"/>
      <c r="X45" s="28"/>
      <c r="Y45" s="27"/>
      <c r="Z45" s="23">
        <f t="shared" si="0"/>
        <v>0</v>
      </c>
      <c r="AA45" s="24">
        <f t="shared" si="0"/>
        <v>0</v>
      </c>
    </row>
    <row r="46" spans="1:27" x14ac:dyDescent="0.25">
      <c r="A46" s="25" t="s">
        <v>132</v>
      </c>
      <c r="B46" s="28"/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23">
        <f t="shared" si="0"/>
        <v>0</v>
      </c>
      <c r="AA46" s="24">
        <f t="shared" si="0"/>
        <v>0</v>
      </c>
    </row>
    <row r="47" spans="1:27" x14ac:dyDescent="0.25">
      <c r="A47" s="25" t="s">
        <v>133</v>
      </c>
      <c r="B47" s="28"/>
      <c r="C47" s="27"/>
      <c r="D47" s="28"/>
      <c r="E47" s="27"/>
      <c r="F47" s="28"/>
      <c r="G47" s="27"/>
      <c r="H47" s="28"/>
      <c r="I47" s="27"/>
      <c r="J47" s="28"/>
      <c r="K47" s="27"/>
      <c r="L47" s="28"/>
      <c r="M47" s="27"/>
      <c r="N47" s="28"/>
      <c r="O47" s="27"/>
      <c r="P47" s="28"/>
      <c r="Q47" s="27"/>
      <c r="R47" s="28"/>
      <c r="S47" s="27"/>
      <c r="T47" s="28"/>
      <c r="U47" s="27"/>
      <c r="V47" s="28"/>
      <c r="W47" s="27"/>
      <c r="X47" s="28"/>
      <c r="Y47" s="27"/>
      <c r="Z47" s="23">
        <f t="shared" si="0"/>
        <v>0</v>
      </c>
      <c r="AA47" s="24">
        <f t="shared" si="0"/>
        <v>0</v>
      </c>
    </row>
    <row r="48" spans="1:27" x14ac:dyDescent="0.25">
      <c r="A48" s="25" t="s">
        <v>134</v>
      </c>
      <c r="B48" s="26"/>
      <c r="C48" s="27"/>
      <c r="D48" s="28"/>
      <c r="E48" s="27"/>
      <c r="F48" s="28"/>
      <c r="G48" s="27"/>
      <c r="H48" s="28"/>
      <c r="I48" s="27"/>
      <c r="J48" s="28"/>
      <c r="K48" s="27"/>
      <c r="L48" s="28"/>
      <c r="M48" s="27"/>
      <c r="N48" s="28"/>
      <c r="O48" s="27"/>
      <c r="P48" s="28"/>
      <c r="Q48" s="27"/>
      <c r="R48" s="28"/>
      <c r="S48" s="27"/>
      <c r="T48" s="28"/>
      <c r="U48" s="27"/>
      <c r="V48" s="28"/>
      <c r="W48" s="27"/>
      <c r="X48" s="28"/>
      <c r="Y48" s="27"/>
      <c r="Z48" s="23">
        <f t="shared" si="0"/>
        <v>0</v>
      </c>
      <c r="AA48" s="24">
        <f t="shared" si="0"/>
        <v>0</v>
      </c>
    </row>
    <row r="49" spans="1:27" x14ac:dyDescent="0.25">
      <c r="A49" s="25" t="s">
        <v>135</v>
      </c>
      <c r="B49" s="26"/>
      <c r="C49" s="27"/>
      <c r="D49" s="28"/>
      <c r="E49" s="27"/>
      <c r="F49" s="28"/>
      <c r="G49" s="27"/>
      <c r="H49" s="28"/>
      <c r="I49" s="27"/>
      <c r="J49" s="28"/>
      <c r="K49" s="27"/>
      <c r="L49" s="28"/>
      <c r="M49" s="27"/>
      <c r="N49" s="28"/>
      <c r="O49" s="27"/>
      <c r="P49" s="28"/>
      <c r="Q49" s="27"/>
      <c r="R49" s="28"/>
      <c r="S49" s="27"/>
      <c r="T49" s="28">
        <f>'10'!C55</f>
        <v>139.24</v>
      </c>
      <c r="U49" s="39">
        <f>'10'!F55</f>
        <v>72.187358069902771</v>
      </c>
      <c r="V49" s="28"/>
      <c r="W49" s="27"/>
      <c r="X49" s="28"/>
      <c r="Y49" s="27"/>
      <c r="Z49" s="23">
        <f t="shared" si="0"/>
        <v>139.24</v>
      </c>
      <c r="AA49" s="24">
        <f t="shared" si="0"/>
        <v>72.187358069902771</v>
      </c>
    </row>
    <row r="50" spans="1:27" x14ac:dyDescent="0.25">
      <c r="A50" s="30" t="s">
        <v>136</v>
      </c>
      <c r="B50" s="26"/>
      <c r="C50" s="27"/>
      <c r="D50" s="28"/>
      <c r="E50" s="27"/>
      <c r="F50" s="28"/>
      <c r="G50" s="27"/>
      <c r="H50" s="28"/>
      <c r="I50" s="27"/>
      <c r="J50" s="28"/>
      <c r="K50" s="27"/>
      <c r="L50" s="28"/>
      <c r="M50" s="27"/>
      <c r="N50" s="28"/>
      <c r="O50" s="27"/>
      <c r="P50" s="28"/>
      <c r="Q50" s="27"/>
      <c r="R50" s="28"/>
      <c r="S50" s="27"/>
      <c r="T50" s="28">
        <f>'10'!C56</f>
        <v>328.49</v>
      </c>
      <c r="U50" s="39">
        <f>'10'!F56</f>
        <v>170.30181881917812</v>
      </c>
      <c r="V50" s="28"/>
      <c r="W50" s="27"/>
      <c r="X50" s="28"/>
      <c r="Y50" s="27"/>
      <c r="Z50" s="23">
        <f t="shared" si="0"/>
        <v>328.49</v>
      </c>
      <c r="AA50" s="24">
        <f t="shared" si="0"/>
        <v>170.30181881917812</v>
      </c>
    </row>
    <row r="51" spans="1:27" x14ac:dyDescent="0.25">
      <c r="A51" s="25" t="s">
        <v>137</v>
      </c>
      <c r="B51" s="28"/>
      <c r="C51" s="27"/>
      <c r="D51" s="28"/>
      <c r="E51" s="27"/>
      <c r="F51" s="28"/>
      <c r="G51" s="27"/>
      <c r="H51" s="28"/>
      <c r="I51" s="27"/>
      <c r="J51" s="28"/>
      <c r="K51" s="27"/>
      <c r="L51" s="28"/>
      <c r="M51" s="27"/>
      <c r="N51" s="28"/>
      <c r="O51" s="27"/>
      <c r="P51" s="28"/>
      <c r="Q51" s="27"/>
      <c r="R51" s="28"/>
      <c r="S51" s="27"/>
      <c r="T51" s="28"/>
      <c r="U51" s="27"/>
      <c r="V51" s="28"/>
      <c r="W51" s="27"/>
      <c r="X51" s="28"/>
      <c r="Y51" s="27"/>
      <c r="Z51" s="23">
        <f t="shared" si="0"/>
        <v>0</v>
      </c>
      <c r="AA51" s="24">
        <f t="shared" si="0"/>
        <v>0</v>
      </c>
    </row>
    <row r="52" spans="1:27" x14ac:dyDescent="0.25">
      <c r="A52" s="25" t="s">
        <v>138</v>
      </c>
      <c r="B52" s="28"/>
      <c r="C52" s="27"/>
      <c r="D52" s="28"/>
      <c r="E52" s="27"/>
      <c r="F52" s="28"/>
      <c r="G52" s="27"/>
      <c r="H52" s="28"/>
      <c r="I52" s="27"/>
      <c r="J52" s="28"/>
      <c r="K52" s="27"/>
      <c r="L52" s="28"/>
      <c r="M52" s="27"/>
      <c r="N52" s="28"/>
      <c r="O52" s="27"/>
      <c r="P52" s="28"/>
      <c r="Q52" s="27"/>
      <c r="R52" s="28"/>
      <c r="S52" s="27"/>
      <c r="T52" s="28"/>
      <c r="U52" s="27"/>
      <c r="V52" s="28"/>
      <c r="W52" s="27"/>
      <c r="X52" s="28"/>
      <c r="Y52" s="27"/>
      <c r="Z52" s="23">
        <f t="shared" si="0"/>
        <v>0</v>
      </c>
      <c r="AA52" s="24">
        <f t="shared" si="0"/>
        <v>0</v>
      </c>
    </row>
    <row r="53" spans="1:27" x14ac:dyDescent="0.25">
      <c r="A53" s="25" t="s">
        <v>139</v>
      </c>
      <c r="B53" s="26"/>
      <c r="C53" s="27"/>
      <c r="D53" s="28"/>
      <c r="E53" s="27"/>
      <c r="F53" s="28"/>
      <c r="G53" s="27"/>
      <c r="H53" s="28"/>
      <c r="I53" s="27"/>
      <c r="J53" s="28"/>
      <c r="K53" s="27"/>
      <c r="L53" s="28"/>
      <c r="M53" s="27"/>
      <c r="N53" s="28"/>
      <c r="O53" s="27"/>
      <c r="P53" s="28"/>
      <c r="Q53" s="27"/>
      <c r="R53" s="28"/>
      <c r="S53" s="27"/>
      <c r="T53" s="28">
        <f>'10'!C57</f>
        <v>206.36</v>
      </c>
      <c r="U53" s="39">
        <f>'10'!F57</f>
        <v>106.9849411900685</v>
      </c>
      <c r="V53" s="28"/>
      <c r="W53" s="27"/>
      <c r="X53" s="28"/>
      <c r="Y53" s="27"/>
      <c r="Z53" s="23">
        <f t="shared" si="0"/>
        <v>206.36</v>
      </c>
      <c r="AA53" s="24">
        <f t="shared" si="0"/>
        <v>106.9849411900685</v>
      </c>
    </row>
    <row r="54" spans="1:27" x14ac:dyDescent="0.25">
      <c r="A54" s="25" t="s">
        <v>140</v>
      </c>
      <c r="B54" s="28"/>
      <c r="C54" s="27"/>
      <c r="D54" s="28"/>
      <c r="E54" s="27"/>
      <c r="F54" s="28"/>
      <c r="G54" s="27"/>
      <c r="H54" s="28"/>
      <c r="I54" s="27"/>
      <c r="J54" s="28"/>
      <c r="K54" s="27"/>
      <c r="L54" s="28"/>
      <c r="M54" s="27"/>
      <c r="N54" s="28"/>
      <c r="O54" s="27"/>
      <c r="P54" s="28"/>
      <c r="Q54" s="27"/>
      <c r="R54" s="28"/>
      <c r="S54" s="27"/>
      <c r="T54" s="28"/>
      <c r="U54" s="27"/>
      <c r="V54" s="28"/>
      <c r="W54" s="27"/>
      <c r="X54" s="28"/>
      <c r="Y54" s="27"/>
      <c r="Z54" s="23">
        <f t="shared" si="0"/>
        <v>0</v>
      </c>
      <c r="AA54" s="24">
        <f t="shared" si="0"/>
        <v>0</v>
      </c>
    </row>
    <row r="55" spans="1:27" x14ac:dyDescent="0.25">
      <c r="A55" s="25" t="s">
        <v>141</v>
      </c>
      <c r="B55" s="28"/>
      <c r="C55" s="27"/>
      <c r="D55" s="28"/>
      <c r="E55" s="27"/>
      <c r="F55" s="28"/>
      <c r="G55" s="27"/>
      <c r="H55" s="28"/>
      <c r="I55" s="27"/>
      <c r="J55" s="28"/>
      <c r="K55" s="27"/>
      <c r="L55" s="28"/>
      <c r="M55" s="27"/>
      <c r="N55" s="28"/>
      <c r="O55" s="27"/>
      <c r="P55" s="28"/>
      <c r="Q55" s="27"/>
      <c r="R55" s="28"/>
      <c r="S55" s="27"/>
      <c r="T55" s="28"/>
      <c r="U55" s="27"/>
      <c r="V55" s="28"/>
      <c r="W55" s="27"/>
      <c r="X55" s="28"/>
      <c r="Y55" s="27"/>
      <c r="Z55" s="23">
        <f t="shared" si="0"/>
        <v>0</v>
      </c>
      <c r="AA55" s="24">
        <f t="shared" si="0"/>
        <v>0</v>
      </c>
    </row>
    <row r="56" spans="1:27" x14ac:dyDescent="0.25">
      <c r="A56" s="25" t="s">
        <v>142</v>
      </c>
      <c r="B56" s="28"/>
      <c r="C56" s="27"/>
      <c r="D56" s="28"/>
      <c r="E56" s="27"/>
      <c r="F56" s="28"/>
      <c r="G56" s="27"/>
      <c r="H56" s="28"/>
      <c r="I56" s="27"/>
      <c r="J56" s="28"/>
      <c r="K56" s="27"/>
      <c r="L56" s="28"/>
      <c r="M56" s="27"/>
      <c r="N56" s="28"/>
      <c r="O56" s="27"/>
      <c r="P56" s="28"/>
      <c r="Q56" s="27"/>
      <c r="R56" s="28"/>
      <c r="S56" s="27"/>
      <c r="T56" s="28"/>
      <c r="U56" s="27"/>
      <c r="V56" s="28"/>
      <c r="W56" s="27"/>
      <c r="X56" s="28"/>
      <c r="Y56" s="27"/>
      <c r="Z56" s="23">
        <f t="shared" si="0"/>
        <v>0</v>
      </c>
      <c r="AA56" s="24">
        <f t="shared" si="0"/>
        <v>0</v>
      </c>
    </row>
    <row r="57" spans="1:27" x14ac:dyDescent="0.25">
      <c r="A57" s="25" t="s">
        <v>143</v>
      </c>
      <c r="B57" s="28"/>
      <c r="C57" s="27"/>
      <c r="D57" s="28"/>
      <c r="E57" s="27"/>
      <c r="F57" s="28"/>
      <c r="G57" s="27"/>
      <c r="H57" s="28"/>
      <c r="I57" s="27"/>
      <c r="J57" s="28"/>
      <c r="K57" s="27"/>
      <c r="L57" s="28"/>
      <c r="M57" s="27"/>
      <c r="N57" s="28"/>
      <c r="O57" s="27"/>
      <c r="P57" s="28"/>
      <c r="Q57" s="27"/>
      <c r="R57" s="28"/>
      <c r="S57" s="27"/>
      <c r="T57" s="28"/>
      <c r="U57" s="27"/>
      <c r="V57" s="28"/>
      <c r="W57" s="27"/>
      <c r="X57" s="28"/>
      <c r="Y57" s="27"/>
      <c r="Z57" s="23">
        <f t="shared" si="0"/>
        <v>0</v>
      </c>
      <c r="AA57" s="24">
        <f t="shared" si="0"/>
        <v>0</v>
      </c>
    </row>
    <row r="58" spans="1:27" x14ac:dyDescent="0.25">
      <c r="A58" s="25" t="s">
        <v>144</v>
      </c>
      <c r="B58" s="26"/>
      <c r="C58" s="27"/>
      <c r="D58" s="28"/>
      <c r="E58" s="27"/>
      <c r="F58" s="28"/>
      <c r="G58" s="27"/>
      <c r="H58" s="28"/>
      <c r="I58" s="27"/>
      <c r="J58" s="28"/>
      <c r="K58" s="27"/>
      <c r="L58" s="28"/>
      <c r="M58" s="27"/>
      <c r="N58" s="28"/>
      <c r="O58" s="27"/>
      <c r="P58" s="28"/>
      <c r="Q58" s="27"/>
      <c r="R58" s="28"/>
      <c r="S58" s="27"/>
      <c r="T58" s="28">
        <f>'10'!C58</f>
        <v>105.03</v>
      </c>
      <c r="U58" s="39">
        <f>'10'!F58</f>
        <v>54.451581571975638</v>
      </c>
      <c r="V58" s="28"/>
      <c r="W58" s="27"/>
      <c r="X58" s="28"/>
      <c r="Y58" s="27"/>
      <c r="Z58" s="23">
        <f t="shared" si="0"/>
        <v>105.03</v>
      </c>
      <c r="AA58" s="24">
        <f t="shared" si="0"/>
        <v>54.451581571975638</v>
      </c>
    </row>
    <row r="59" spans="1:27" x14ac:dyDescent="0.25">
      <c r="A59" s="25" t="s">
        <v>145</v>
      </c>
      <c r="B59" s="28"/>
      <c r="C59" s="27"/>
      <c r="D59" s="28"/>
      <c r="E59" s="27"/>
      <c r="F59" s="28"/>
      <c r="G59" s="27"/>
      <c r="H59" s="28"/>
      <c r="I59" s="27"/>
      <c r="J59" s="28"/>
      <c r="K59" s="27"/>
      <c r="L59" s="28"/>
      <c r="M59" s="27"/>
      <c r="N59" s="28"/>
      <c r="O59" s="27"/>
      <c r="P59" s="28"/>
      <c r="Q59" s="27"/>
      <c r="R59" s="28"/>
      <c r="S59" s="27"/>
      <c r="T59" s="28"/>
      <c r="U59" s="27"/>
      <c r="V59" s="28"/>
      <c r="W59" s="27"/>
      <c r="X59" s="28"/>
      <c r="Y59" s="27"/>
      <c r="Z59" s="23">
        <f t="shared" si="0"/>
        <v>0</v>
      </c>
      <c r="AA59" s="24">
        <f t="shared" si="0"/>
        <v>0</v>
      </c>
    </row>
    <row r="60" spans="1:27" x14ac:dyDescent="0.25">
      <c r="A60" s="25" t="s">
        <v>146</v>
      </c>
      <c r="B60" s="26"/>
      <c r="C60" s="27"/>
      <c r="D60" s="28"/>
      <c r="E60" s="27"/>
      <c r="F60" s="28"/>
      <c r="G60" s="27"/>
      <c r="H60" s="28"/>
      <c r="I60" s="27"/>
      <c r="J60" s="28"/>
      <c r="K60" s="27"/>
      <c r="L60" s="28"/>
      <c r="M60" s="27"/>
      <c r="N60" s="28"/>
      <c r="O60" s="27"/>
      <c r="P60" s="28"/>
      <c r="Q60" s="27"/>
      <c r="R60" s="28"/>
      <c r="S60" s="27"/>
      <c r="T60" s="28">
        <f>'10'!C59</f>
        <v>143.24</v>
      </c>
      <c r="U60" s="39">
        <f>'10'!F59</f>
        <v>74.261111533559856</v>
      </c>
      <c r="V60" s="28"/>
      <c r="W60" s="27"/>
      <c r="X60" s="28"/>
      <c r="Y60" s="27"/>
      <c r="Z60" s="23">
        <f t="shared" si="0"/>
        <v>143.24</v>
      </c>
      <c r="AA60" s="24">
        <f t="shared" si="0"/>
        <v>74.261111533559856</v>
      </c>
    </row>
    <row r="61" spans="1:27" x14ac:dyDescent="0.25">
      <c r="A61" s="25" t="s">
        <v>147</v>
      </c>
      <c r="B61" s="26"/>
      <c r="C61" s="27"/>
      <c r="D61" s="28"/>
      <c r="E61" s="27"/>
      <c r="F61" s="28"/>
      <c r="G61" s="27"/>
      <c r="H61" s="28"/>
      <c r="I61" s="27"/>
      <c r="J61" s="28"/>
      <c r="K61" s="27"/>
      <c r="L61" s="28"/>
      <c r="M61" s="27"/>
      <c r="N61" s="28"/>
      <c r="O61" s="27"/>
      <c r="P61" s="28"/>
      <c r="Q61" s="27"/>
      <c r="R61" s="28"/>
      <c r="S61" s="27"/>
      <c r="T61" s="28">
        <f>'10'!C60</f>
        <v>182.66</v>
      </c>
      <c r="U61" s="39">
        <f>'10'!F60</f>
        <v>94.697951917900312</v>
      </c>
      <c r="V61" s="28"/>
      <c r="W61" s="27"/>
      <c r="X61" s="28"/>
      <c r="Y61" s="27"/>
      <c r="Z61" s="23">
        <f t="shared" si="0"/>
        <v>182.66</v>
      </c>
      <c r="AA61" s="24">
        <f t="shared" si="0"/>
        <v>94.697951917900312</v>
      </c>
    </row>
    <row r="62" spans="1:27" x14ac:dyDescent="0.25">
      <c r="A62" s="25" t="s">
        <v>148</v>
      </c>
      <c r="B62" s="28"/>
      <c r="C62" s="27"/>
      <c r="D62" s="28"/>
      <c r="E62" s="27"/>
      <c r="F62" s="28"/>
      <c r="G62" s="27"/>
      <c r="H62" s="28"/>
      <c r="I62" s="27"/>
      <c r="J62" s="28"/>
      <c r="K62" s="27"/>
      <c r="L62" s="28"/>
      <c r="M62" s="27"/>
      <c r="N62" s="28"/>
      <c r="O62" s="27"/>
      <c r="P62" s="28"/>
      <c r="Q62" s="27"/>
      <c r="R62" s="28"/>
      <c r="S62" s="27"/>
      <c r="T62" s="28"/>
      <c r="U62" s="27"/>
      <c r="V62" s="28"/>
      <c r="W62" s="27"/>
      <c r="X62" s="28"/>
      <c r="Y62" s="27"/>
      <c r="Z62" s="23">
        <f t="shared" si="0"/>
        <v>0</v>
      </c>
      <c r="AA62" s="24">
        <f t="shared" si="0"/>
        <v>0</v>
      </c>
    </row>
    <row r="63" spans="1:27" x14ac:dyDescent="0.25">
      <c r="A63" s="25" t="s">
        <v>149</v>
      </c>
      <c r="B63" s="28"/>
      <c r="C63" s="27"/>
      <c r="D63" s="28"/>
      <c r="E63" s="27"/>
      <c r="F63" s="28"/>
      <c r="G63" s="27"/>
      <c r="H63" s="28"/>
      <c r="I63" s="27"/>
      <c r="J63" s="28"/>
      <c r="K63" s="27"/>
      <c r="L63" s="28"/>
      <c r="M63" s="27"/>
      <c r="N63" s="28"/>
      <c r="O63" s="27"/>
      <c r="P63" s="28"/>
      <c r="Q63" s="27"/>
      <c r="R63" s="28"/>
      <c r="S63" s="27"/>
      <c r="T63" s="28"/>
      <c r="U63" s="27"/>
      <c r="V63" s="28"/>
      <c r="W63" s="27"/>
      <c r="X63" s="28"/>
      <c r="Y63" s="27"/>
      <c r="Z63" s="23">
        <f t="shared" si="0"/>
        <v>0</v>
      </c>
      <c r="AA63" s="24">
        <f t="shared" si="0"/>
        <v>0</v>
      </c>
    </row>
    <row r="64" spans="1:27" x14ac:dyDescent="0.25">
      <c r="A64" s="29" t="s">
        <v>150</v>
      </c>
      <c r="B64" s="28"/>
      <c r="C64" s="27"/>
      <c r="D64" s="28"/>
      <c r="E64" s="27"/>
      <c r="F64" s="28"/>
      <c r="G64" s="27"/>
      <c r="H64" s="28"/>
      <c r="I64" s="27"/>
      <c r="J64" s="28"/>
      <c r="K64" s="27"/>
      <c r="L64" s="28"/>
      <c r="M64" s="27"/>
      <c r="N64" s="28"/>
      <c r="O64" s="27"/>
      <c r="P64" s="28"/>
      <c r="Q64" s="27"/>
      <c r="R64" s="28"/>
      <c r="S64" s="27"/>
      <c r="T64" s="28"/>
      <c r="U64" s="27"/>
      <c r="V64" s="28"/>
      <c r="W64" s="27"/>
      <c r="X64" s="28"/>
      <c r="Y64" s="27"/>
      <c r="Z64" s="23">
        <f t="shared" si="0"/>
        <v>0</v>
      </c>
      <c r="AA64" s="24">
        <f t="shared" si="0"/>
        <v>0</v>
      </c>
    </row>
    <row r="65" spans="1:27" x14ac:dyDescent="0.25">
      <c r="A65" s="25" t="s">
        <v>151</v>
      </c>
      <c r="B65" s="28"/>
      <c r="C65" s="27"/>
      <c r="D65" s="28"/>
      <c r="E65" s="27"/>
      <c r="F65" s="28"/>
      <c r="G65" s="27"/>
      <c r="H65" s="28"/>
      <c r="I65" s="27"/>
      <c r="J65" s="28"/>
      <c r="K65" s="27"/>
      <c r="L65" s="28"/>
      <c r="M65" s="27"/>
      <c r="N65" s="28"/>
      <c r="O65" s="27"/>
      <c r="P65" s="28"/>
      <c r="Q65" s="27"/>
      <c r="R65" s="28"/>
      <c r="S65" s="27"/>
      <c r="T65" s="28">
        <f>'10'!C61</f>
        <v>189.37</v>
      </c>
      <c r="U65" s="39">
        <f>'10'!F61</f>
        <v>98.176673353185066</v>
      </c>
      <c r="V65" s="28"/>
      <c r="W65" s="27"/>
      <c r="X65" s="28"/>
      <c r="Y65" s="27"/>
      <c r="Z65" s="23">
        <f t="shared" si="0"/>
        <v>189.37</v>
      </c>
      <c r="AA65" s="24">
        <f t="shared" si="0"/>
        <v>98.176673353185066</v>
      </c>
    </row>
    <row r="66" spans="1:27" x14ac:dyDescent="0.25">
      <c r="A66" s="25" t="s">
        <v>152</v>
      </c>
      <c r="B66" s="26"/>
      <c r="C66" s="27"/>
      <c r="D66" s="28"/>
      <c r="E66" s="27"/>
      <c r="F66" s="28"/>
      <c r="G66" s="27"/>
      <c r="H66" s="28"/>
      <c r="I66" s="27"/>
      <c r="J66" s="28"/>
      <c r="K66" s="27"/>
      <c r="L66" s="28"/>
      <c r="M66" s="27"/>
      <c r="N66" s="28"/>
      <c r="O66" s="27"/>
      <c r="P66" s="28"/>
      <c r="Q66" s="27"/>
      <c r="R66" s="28"/>
      <c r="S66" s="27"/>
      <c r="T66" s="28">
        <f>'10'!C62</f>
        <v>227.78</v>
      </c>
      <c r="U66" s="39">
        <f>'10'!F62</f>
        <v>118.08989098795213</v>
      </c>
      <c r="V66" s="28"/>
      <c r="W66" s="27"/>
      <c r="X66" s="28"/>
      <c r="Y66" s="27"/>
      <c r="Z66" s="23">
        <f t="shared" si="0"/>
        <v>227.78</v>
      </c>
      <c r="AA66" s="24">
        <f t="shared" si="0"/>
        <v>118.08989098795213</v>
      </c>
    </row>
    <row r="67" spans="1:27" x14ac:dyDescent="0.25">
      <c r="A67" s="25" t="s">
        <v>153</v>
      </c>
      <c r="B67" s="28"/>
      <c r="C67" s="27"/>
      <c r="D67" s="28"/>
      <c r="E67" s="27"/>
      <c r="F67" s="28"/>
      <c r="G67" s="27"/>
      <c r="H67" s="28"/>
      <c r="I67" s="27"/>
      <c r="J67" s="28"/>
      <c r="K67" s="27"/>
      <c r="L67" s="28"/>
      <c r="M67" s="27"/>
      <c r="N67" s="28"/>
      <c r="O67" s="27"/>
      <c r="P67" s="28"/>
      <c r="Q67" s="27"/>
      <c r="R67" s="28"/>
      <c r="S67" s="27"/>
      <c r="T67" s="28"/>
      <c r="U67" s="27"/>
      <c r="V67" s="28"/>
      <c r="W67" s="27"/>
      <c r="X67" s="28"/>
      <c r="Y67" s="27"/>
      <c r="Z67" s="23">
        <f t="shared" si="0"/>
        <v>0</v>
      </c>
      <c r="AA67" s="24">
        <f t="shared" si="0"/>
        <v>0</v>
      </c>
    </row>
    <row r="68" spans="1:27" x14ac:dyDescent="0.25">
      <c r="A68" s="25" t="s">
        <v>154</v>
      </c>
      <c r="B68" s="28"/>
      <c r="C68" s="27"/>
      <c r="D68" s="28"/>
      <c r="E68" s="27"/>
      <c r="F68" s="28"/>
      <c r="G68" s="27"/>
      <c r="H68" s="28"/>
      <c r="I68" s="27"/>
      <c r="J68" s="28"/>
      <c r="K68" s="27"/>
      <c r="L68" s="28"/>
      <c r="M68" s="27"/>
      <c r="N68" s="28"/>
      <c r="O68" s="27"/>
      <c r="P68" s="28"/>
      <c r="Q68" s="27"/>
      <c r="R68" s="28"/>
      <c r="S68" s="27"/>
      <c r="T68" s="28"/>
      <c r="U68" s="27"/>
      <c r="V68" s="28"/>
      <c r="W68" s="27"/>
      <c r="X68" s="28"/>
      <c r="Y68" s="27"/>
      <c r="Z68" s="23">
        <f t="shared" si="0"/>
        <v>0</v>
      </c>
      <c r="AA68" s="24">
        <f t="shared" si="0"/>
        <v>0</v>
      </c>
    </row>
    <row r="69" spans="1:27" x14ac:dyDescent="0.25">
      <c r="A69" s="25" t="s">
        <v>155</v>
      </c>
      <c r="B69" s="26"/>
      <c r="C69" s="27"/>
      <c r="D69" s="28"/>
      <c r="E69" s="27"/>
      <c r="F69" s="28"/>
      <c r="G69" s="27"/>
      <c r="H69" s="28"/>
      <c r="I69" s="27"/>
      <c r="J69" s="28"/>
      <c r="K69" s="27"/>
      <c r="L69" s="28"/>
      <c r="M69" s="27"/>
      <c r="N69" s="28"/>
      <c r="O69" s="27"/>
      <c r="P69" s="28"/>
      <c r="Q69" s="27"/>
      <c r="R69" s="28"/>
      <c r="S69" s="27"/>
      <c r="T69" s="28">
        <f>'10'!C63</f>
        <v>512.72</v>
      </c>
      <c r="U69" s="39">
        <f>'10'!F63</f>
        <v>265.8137189715639</v>
      </c>
      <c r="V69" s="28"/>
      <c r="W69" s="27"/>
      <c r="X69" s="28"/>
      <c r="Y69" s="27"/>
      <c r="Z69" s="23">
        <f t="shared" si="0"/>
        <v>512.72</v>
      </c>
      <c r="AA69" s="24">
        <f t="shared" si="0"/>
        <v>265.8137189715639</v>
      </c>
    </row>
    <row r="70" spans="1:27" ht="15.75" thickBot="1" x14ac:dyDescent="0.3">
      <c r="A70" s="31" t="s">
        <v>156</v>
      </c>
      <c r="B70" s="32"/>
      <c r="C70" s="33"/>
      <c r="D70" s="32"/>
      <c r="E70" s="33"/>
      <c r="F70" s="32"/>
      <c r="G70" s="33"/>
      <c r="H70" s="32"/>
      <c r="I70" s="33"/>
      <c r="J70" s="32"/>
      <c r="K70" s="33"/>
      <c r="L70" s="32"/>
      <c r="M70" s="33"/>
      <c r="N70" s="32"/>
      <c r="O70" s="33"/>
      <c r="P70" s="32"/>
      <c r="Q70" s="33"/>
      <c r="R70" s="32"/>
      <c r="S70" s="33"/>
      <c r="T70" s="32"/>
      <c r="U70" s="33"/>
      <c r="V70" s="32"/>
      <c r="W70" s="33"/>
      <c r="X70" s="32"/>
      <c r="Y70" s="33"/>
      <c r="Z70" s="32">
        <f t="shared" ref="Z70:AA70" si="1">SUM(B70,D70,F70,H70,J70,L70,N70,P70,R70,T70,V70,X70)</f>
        <v>0</v>
      </c>
      <c r="AA70" s="33">
        <f t="shared" si="1"/>
        <v>0</v>
      </c>
    </row>
    <row r="71" spans="1:27" ht="15.75" thickBot="1" x14ac:dyDescent="0.3">
      <c r="B71" s="34">
        <f>SUM(B5:B70)</f>
        <v>0</v>
      </c>
      <c r="C71" s="35">
        <f>SUM(C5:C70)</f>
        <v>0</v>
      </c>
      <c r="D71" s="35">
        <f>SUM(D5:D70)</f>
        <v>0</v>
      </c>
      <c r="E71" s="35">
        <f>SUM(E5:E70)</f>
        <v>0</v>
      </c>
      <c r="F71" s="35">
        <f t="shared" ref="F71:S71" si="2">SUM(F5:F70)</f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M71" s="35">
        <f t="shared" si="2"/>
        <v>0</v>
      </c>
      <c r="N71" s="35">
        <f t="shared" si="2"/>
        <v>0</v>
      </c>
      <c r="O71" s="35">
        <f t="shared" si="2"/>
        <v>0</v>
      </c>
      <c r="P71" s="35">
        <f t="shared" si="2"/>
        <v>0</v>
      </c>
      <c r="Q71" s="35">
        <f t="shared" si="2"/>
        <v>0</v>
      </c>
      <c r="R71" s="35">
        <f t="shared" si="2"/>
        <v>0</v>
      </c>
      <c r="S71" s="35">
        <f t="shared" si="2"/>
        <v>0</v>
      </c>
      <c r="T71" s="43">
        <f>SUM(T5:T70)</f>
        <v>6575.4199999999983</v>
      </c>
      <c r="U71" s="43">
        <f t="shared" ref="U71:Y71" si="3">SUM(U5:U70)</f>
        <v>3408.9500000000012</v>
      </c>
      <c r="V71" s="43">
        <f t="shared" si="3"/>
        <v>0</v>
      </c>
      <c r="W71" s="43">
        <f t="shared" si="3"/>
        <v>0</v>
      </c>
      <c r="X71" s="43">
        <f t="shared" si="3"/>
        <v>0</v>
      </c>
      <c r="Y71" s="43">
        <f t="shared" si="3"/>
        <v>0</v>
      </c>
      <c r="Z71" s="42">
        <f>SUM(Z5:Z70)</f>
        <v>6575.4199999999983</v>
      </c>
      <c r="AA71" s="42">
        <f>SUM(AA5:AA70)</f>
        <v>3408.9500000000012</v>
      </c>
    </row>
  </sheetData>
  <mergeCells count="13">
    <mergeCell ref="L3:M3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paperSize="8" scale="6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6E1E-AD2B-40C6-B4AF-C286EDC0F493}">
  <sheetPr>
    <pageSetUpPr fitToPage="1"/>
  </sheetPr>
  <dimension ref="A1:M71"/>
  <sheetViews>
    <sheetView tabSelected="1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O71" sqref="O71"/>
    </sheetView>
  </sheetViews>
  <sheetFormatPr defaultRowHeight="15" x14ac:dyDescent="0.25"/>
  <cols>
    <col min="1" max="1" width="39.140625" style="18" bestFit="1" customWidth="1"/>
    <col min="2" max="2" width="9.140625" style="18"/>
    <col min="3" max="3" width="10.28515625" style="18" bestFit="1" customWidth="1"/>
    <col min="4" max="4" width="9.140625" style="18"/>
    <col min="5" max="5" width="10.42578125" style="18" bestFit="1" customWidth="1"/>
    <col min="6" max="6" width="9.140625" style="18"/>
    <col min="7" max="7" width="10.42578125" style="18" bestFit="1" customWidth="1"/>
    <col min="8" max="8" width="9.140625" style="18"/>
    <col min="9" max="9" width="10.42578125" style="18" bestFit="1" customWidth="1"/>
    <col min="10" max="10" width="9.140625" style="18"/>
    <col min="11" max="11" width="10.42578125" style="18" bestFit="1" customWidth="1"/>
    <col min="12" max="12" width="9.140625" style="18"/>
    <col min="13" max="13" width="10.42578125" style="18" bestFit="1" customWidth="1"/>
    <col min="14" max="16384" width="9.140625" style="18"/>
  </cols>
  <sheetData>
    <row r="1" spans="1:13" x14ac:dyDescent="0.25">
      <c r="A1" s="17"/>
    </row>
    <row r="2" spans="1:13" ht="15.75" thickBot="1" x14ac:dyDescent="0.3"/>
    <row r="3" spans="1:13" ht="15.75" thickBot="1" x14ac:dyDescent="0.3">
      <c r="B3" s="65" t="s">
        <v>66</v>
      </c>
      <c r="C3" s="65"/>
      <c r="D3" s="65" t="s">
        <v>6</v>
      </c>
      <c r="E3" s="65"/>
      <c r="F3" s="65" t="s">
        <v>3</v>
      </c>
      <c r="G3" s="65"/>
      <c r="H3" s="65" t="s">
        <v>4</v>
      </c>
      <c r="I3" s="65"/>
      <c r="J3" s="65" t="s">
        <v>76</v>
      </c>
      <c r="K3" s="65"/>
      <c r="L3" s="64" t="s">
        <v>157</v>
      </c>
      <c r="M3" s="64"/>
    </row>
    <row r="4" spans="1:13" ht="15.75" thickBot="1" x14ac:dyDescent="0.3">
      <c r="B4" s="19" t="s">
        <v>1</v>
      </c>
      <c r="C4" s="19" t="s">
        <v>90</v>
      </c>
      <c r="D4" s="19" t="s">
        <v>1</v>
      </c>
      <c r="E4" s="19" t="s">
        <v>90</v>
      </c>
      <c r="F4" s="19" t="s">
        <v>1</v>
      </c>
      <c r="G4" s="19" t="s">
        <v>90</v>
      </c>
      <c r="H4" s="19" t="s">
        <v>1</v>
      </c>
      <c r="I4" s="19" t="s">
        <v>90</v>
      </c>
      <c r="J4" s="19" t="s">
        <v>1</v>
      </c>
      <c r="K4" s="19" t="s">
        <v>90</v>
      </c>
      <c r="L4" s="19" t="s">
        <v>1</v>
      </c>
      <c r="M4" s="19" t="s">
        <v>90</v>
      </c>
    </row>
    <row r="5" spans="1:13" x14ac:dyDescent="0.25">
      <c r="A5" s="20" t="s">
        <v>91</v>
      </c>
      <c r="B5" s="21">
        <v>0</v>
      </c>
      <c r="C5" s="22">
        <v>0</v>
      </c>
      <c r="D5" s="21">
        <v>0</v>
      </c>
      <c r="E5" s="22">
        <v>0</v>
      </c>
      <c r="F5" s="21">
        <v>3.86</v>
      </c>
      <c r="G5" s="22">
        <v>2.0625835327725408</v>
      </c>
      <c r="H5" s="21">
        <v>757.96000000000015</v>
      </c>
      <c r="I5" s="22">
        <v>320.23630528089456</v>
      </c>
      <c r="J5" s="21">
        <v>0</v>
      </c>
      <c r="K5" s="22">
        <v>0</v>
      </c>
      <c r="L5" s="21">
        <f>SUM(B5,D5,F5,H5,J5)</f>
        <v>761.82000000000016</v>
      </c>
      <c r="M5" s="22">
        <f>SUM(C5,E5,G5,I5,K5)</f>
        <v>322.29888881366708</v>
      </c>
    </row>
    <row r="6" spans="1:13" x14ac:dyDescent="0.25">
      <c r="A6" s="25" t="s">
        <v>92</v>
      </c>
      <c r="B6" s="26">
        <v>0</v>
      </c>
      <c r="C6" s="27">
        <v>0</v>
      </c>
      <c r="D6" s="28">
        <v>2840.9009999999994</v>
      </c>
      <c r="E6" s="27">
        <v>1546.6039674900487</v>
      </c>
      <c r="F6" s="28">
        <v>0</v>
      </c>
      <c r="G6" s="27">
        <v>0</v>
      </c>
      <c r="H6" s="28">
        <v>0</v>
      </c>
      <c r="I6" s="27">
        <v>0</v>
      </c>
      <c r="J6" s="28">
        <v>335.06</v>
      </c>
      <c r="K6" s="27">
        <v>185.06694348041651</v>
      </c>
      <c r="L6" s="28">
        <f t="shared" ref="L6:L69" si="0">SUM(B6,D6,F6,H6,J6)</f>
        <v>3175.9609999999993</v>
      </c>
      <c r="M6" s="27">
        <f t="shared" ref="M6:M69" si="1">SUM(C6,E6,G6,I6,K6)</f>
        <v>1731.6709109704652</v>
      </c>
    </row>
    <row r="7" spans="1:13" x14ac:dyDescent="0.25">
      <c r="A7" s="25" t="s">
        <v>93</v>
      </c>
      <c r="B7" s="26">
        <v>8.4600000000000009</v>
      </c>
      <c r="C7" s="27">
        <v>4.3130962592467084</v>
      </c>
      <c r="D7" s="28">
        <v>3256.846</v>
      </c>
      <c r="E7" s="27">
        <v>1788.439598481408</v>
      </c>
      <c r="F7" s="28">
        <v>77.099999999999994</v>
      </c>
      <c r="G7" s="27">
        <v>39.093891418917273</v>
      </c>
      <c r="H7" s="28">
        <v>0</v>
      </c>
      <c r="I7" s="27">
        <v>0</v>
      </c>
      <c r="J7" s="28">
        <v>356.97</v>
      </c>
      <c r="K7" s="27">
        <v>173.70795888323488</v>
      </c>
      <c r="L7" s="28">
        <f t="shared" si="0"/>
        <v>3699.3760000000002</v>
      </c>
      <c r="M7" s="27">
        <f t="shared" si="1"/>
        <v>2005.5545450428069</v>
      </c>
    </row>
    <row r="8" spans="1:13" x14ac:dyDescent="0.25">
      <c r="A8" s="25" t="s">
        <v>94</v>
      </c>
      <c r="B8" s="28">
        <v>735.24</v>
      </c>
      <c r="C8" s="27">
        <v>381.69143533901291</v>
      </c>
      <c r="D8" s="28">
        <v>0</v>
      </c>
      <c r="E8" s="27">
        <v>0</v>
      </c>
      <c r="F8" s="28">
        <v>1189.3600000000001</v>
      </c>
      <c r="G8" s="27">
        <v>642.05638981209631</v>
      </c>
      <c r="H8" s="28">
        <v>611.96</v>
      </c>
      <c r="I8" s="27">
        <v>261.79841461958347</v>
      </c>
      <c r="J8" s="28">
        <v>0</v>
      </c>
      <c r="K8" s="27">
        <v>0</v>
      </c>
      <c r="L8" s="28">
        <f t="shared" si="0"/>
        <v>2536.5600000000004</v>
      </c>
      <c r="M8" s="27">
        <f t="shared" si="1"/>
        <v>1285.5462397706929</v>
      </c>
    </row>
    <row r="9" spans="1:13" x14ac:dyDescent="0.25">
      <c r="A9" s="29" t="s">
        <v>95</v>
      </c>
      <c r="B9" s="28">
        <v>0</v>
      </c>
      <c r="C9" s="27">
        <v>0</v>
      </c>
      <c r="D9" s="28">
        <v>0</v>
      </c>
      <c r="E9" s="27">
        <v>0</v>
      </c>
      <c r="F9" s="28">
        <v>19.190000000000001</v>
      </c>
      <c r="G9" s="27">
        <v>10.541810559588608</v>
      </c>
      <c r="H9" s="28">
        <v>0</v>
      </c>
      <c r="I9" s="27">
        <v>0</v>
      </c>
      <c r="J9" s="28">
        <v>0</v>
      </c>
      <c r="K9" s="27">
        <v>0</v>
      </c>
      <c r="L9" s="28">
        <f t="shared" si="0"/>
        <v>19.190000000000001</v>
      </c>
      <c r="M9" s="27">
        <f t="shared" si="1"/>
        <v>10.541810559588608</v>
      </c>
    </row>
    <row r="10" spans="1:13" x14ac:dyDescent="0.25">
      <c r="A10" s="25" t="s">
        <v>96</v>
      </c>
      <c r="B10" s="28">
        <v>17524.399999999998</v>
      </c>
      <c r="C10" s="27">
        <v>10204.08133638925</v>
      </c>
      <c r="D10" s="28">
        <v>234.9</v>
      </c>
      <c r="E10" s="27">
        <v>115.38827733412089</v>
      </c>
      <c r="F10" s="28">
        <v>6770.53</v>
      </c>
      <c r="G10" s="27">
        <v>3679.1323661142296</v>
      </c>
      <c r="H10" s="28">
        <v>0</v>
      </c>
      <c r="I10" s="27">
        <v>0</v>
      </c>
      <c r="J10" s="28">
        <v>0</v>
      </c>
      <c r="K10" s="27">
        <v>0</v>
      </c>
      <c r="L10" s="28">
        <f t="shared" si="0"/>
        <v>24529.829999999998</v>
      </c>
      <c r="M10" s="27">
        <f t="shared" si="1"/>
        <v>13998.6019798376</v>
      </c>
    </row>
    <row r="11" spans="1:13" x14ac:dyDescent="0.25">
      <c r="A11" s="25" t="s">
        <v>97</v>
      </c>
      <c r="B11" s="28">
        <v>7.44</v>
      </c>
      <c r="C11" s="27">
        <v>4.8397471939216024</v>
      </c>
      <c r="D11" s="28">
        <v>0</v>
      </c>
      <c r="E11" s="27">
        <v>0</v>
      </c>
      <c r="F11" s="28">
        <v>21.68</v>
      </c>
      <c r="G11" s="27">
        <v>10.90365163348647</v>
      </c>
      <c r="H11" s="28">
        <v>2483.96</v>
      </c>
      <c r="I11" s="27">
        <v>1048.2510184551816</v>
      </c>
      <c r="J11" s="28">
        <v>0</v>
      </c>
      <c r="K11" s="27">
        <v>0</v>
      </c>
      <c r="L11" s="28">
        <f t="shared" si="0"/>
        <v>2513.08</v>
      </c>
      <c r="M11" s="27">
        <f t="shared" si="1"/>
        <v>1063.9944172825897</v>
      </c>
    </row>
    <row r="12" spans="1:13" x14ac:dyDescent="0.25">
      <c r="A12" s="25" t="s">
        <v>98</v>
      </c>
      <c r="B12" s="28">
        <v>0</v>
      </c>
      <c r="C12" s="27">
        <v>0</v>
      </c>
      <c r="D12" s="28">
        <v>0</v>
      </c>
      <c r="E12" s="27">
        <v>0</v>
      </c>
      <c r="F12" s="28">
        <v>0</v>
      </c>
      <c r="G12" s="27">
        <v>0</v>
      </c>
      <c r="H12" s="28">
        <v>0</v>
      </c>
      <c r="I12" s="27">
        <v>0</v>
      </c>
      <c r="J12" s="28">
        <v>0</v>
      </c>
      <c r="K12" s="27">
        <v>0</v>
      </c>
      <c r="L12" s="28">
        <f t="shared" si="0"/>
        <v>0</v>
      </c>
      <c r="M12" s="27">
        <f t="shared" si="1"/>
        <v>0</v>
      </c>
    </row>
    <row r="13" spans="1:13" x14ac:dyDescent="0.25">
      <c r="A13" s="25" t="s">
        <v>99</v>
      </c>
      <c r="B13" s="26">
        <v>0</v>
      </c>
      <c r="C13" s="27">
        <v>0</v>
      </c>
      <c r="D13" s="28">
        <v>1428.74</v>
      </c>
      <c r="E13" s="27">
        <v>772.54612973597284</v>
      </c>
      <c r="F13" s="28">
        <v>0</v>
      </c>
      <c r="G13" s="27">
        <v>0</v>
      </c>
      <c r="H13" s="28">
        <v>0</v>
      </c>
      <c r="I13" s="27">
        <v>0</v>
      </c>
      <c r="J13" s="28">
        <v>166.15</v>
      </c>
      <c r="K13" s="27">
        <v>86.138534496655751</v>
      </c>
      <c r="L13" s="28">
        <f t="shared" si="0"/>
        <v>1594.89</v>
      </c>
      <c r="M13" s="27">
        <f t="shared" si="1"/>
        <v>858.68466423262862</v>
      </c>
    </row>
    <row r="14" spans="1:13" x14ac:dyDescent="0.25">
      <c r="A14" s="25" t="s">
        <v>100</v>
      </c>
      <c r="B14" s="26">
        <v>0</v>
      </c>
      <c r="C14" s="27">
        <v>0</v>
      </c>
      <c r="D14" s="28">
        <v>4167.616</v>
      </c>
      <c r="E14" s="27">
        <v>2269.3899672624675</v>
      </c>
      <c r="F14" s="28">
        <v>37.14</v>
      </c>
      <c r="G14" s="27">
        <v>18.785330350672389</v>
      </c>
      <c r="H14" s="28">
        <v>0</v>
      </c>
      <c r="I14" s="27">
        <v>0</v>
      </c>
      <c r="J14" s="28">
        <v>494.1</v>
      </c>
      <c r="K14" s="27">
        <v>256.1603965982402</v>
      </c>
      <c r="L14" s="28">
        <f t="shared" si="0"/>
        <v>4698.8560000000007</v>
      </c>
      <c r="M14" s="27">
        <f t="shared" si="1"/>
        <v>2544.3356942113801</v>
      </c>
    </row>
    <row r="15" spans="1:13" x14ac:dyDescent="0.25">
      <c r="A15" s="25" t="s">
        <v>101</v>
      </c>
      <c r="B15" s="28">
        <v>0</v>
      </c>
      <c r="C15" s="27">
        <v>0</v>
      </c>
      <c r="D15" s="28">
        <v>0</v>
      </c>
      <c r="E15" s="27">
        <v>0</v>
      </c>
      <c r="F15" s="28">
        <v>831.7299999999999</v>
      </c>
      <c r="G15" s="27">
        <v>447.45724803524774</v>
      </c>
      <c r="H15" s="28">
        <v>0</v>
      </c>
      <c r="I15" s="27">
        <v>0</v>
      </c>
      <c r="J15" s="28">
        <v>0</v>
      </c>
      <c r="K15" s="27">
        <v>0</v>
      </c>
      <c r="L15" s="28">
        <f t="shared" si="0"/>
        <v>831.7299999999999</v>
      </c>
      <c r="M15" s="27">
        <f t="shared" si="1"/>
        <v>447.45724803524774</v>
      </c>
    </row>
    <row r="16" spans="1:13" x14ac:dyDescent="0.25">
      <c r="A16" s="25" t="s">
        <v>102</v>
      </c>
      <c r="B16" s="28">
        <v>834.32</v>
      </c>
      <c r="C16" s="27">
        <v>432.72182801024547</v>
      </c>
      <c r="D16" s="28">
        <v>0</v>
      </c>
      <c r="E16" s="27">
        <v>0</v>
      </c>
      <c r="F16" s="28">
        <v>1294.2500000000002</v>
      </c>
      <c r="G16" s="27">
        <v>699.18182365486109</v>
      </c>
      <c r="H16" s="28">
        <v>723.44999999999993</v>
      </c>
      <c r="I16" s="27">
        <v>312.62548184338004</v>
      </c>
      <c r="J16" s="28">
        <v>0</v>
      </c>
      <c r="K16" s="27">
        <v>0</v>
      </c>
      <c r="L16" s="28">
        <f t="shared" si="0"/>
        <v>2852.02</v>
      </c>
      <c r="M16" s="27">
        <f t="shared" si="1"/>
        <v>1444.5291335084867</v>
      </c>
    </row>
    <row r="17" spans="1:13" x14ac:dyDescent="0.25">
      <c r="A17" s="25" t="s">
        <v>103</v>
      </c>
      <c r="B17" s="26">
        <v>0</v>
      </c>
      <c r="C17" s="27">
        <v>0</v>
      </c>
      <c r="D17" s="28">
        <v>3258.9919999999997</v>
      </c>
      <c r="E17" s="27">
        <v>1808.1599954565834</v>
      </c>
      <c r="F17" s="28">
        <v>0</v>
      </c>
      <c r="G17" s="27">
        <v>0</v>
      </c>
      <c r="H17" s="28">
        <v>0</v>
      </c>
      <c r="I17" s="27">
        <v>0</v>
      </c>
      <c r="J17" s="28">
        <v>347.13</v>
      </c>
      <c r="K17" s="27">
        <v>179.96550995982008</v>
      </c>
      <c r="L17" s="28">
        <f t="shared" si="0"/>
        <v>3606.1219999999998</v>
      </c>
      <c r="M17" s="27">
        <f t="shared" si="1"/>
        <v>1988.1255054164035</v>
      </c>
    </row>
    <row r="18" spans="1:13" x14ac:dyDescent="0.25">
      <c r="A18" s="25" t="s">
        <v>104</v>
      </c>
      <c r="B18" s="28">
        <v>0</v>
      </c>
      <c r="C18" s="27">
        <v>0</v>
      </c>
      <c r="D18" s="28">
        <v>43.89</v>
      </c>
      <c r="E18" s="27">
        <v>32.804228469097254</v>
      </c>
      <c r="F18" s="28">
        <v>0</v>
      </c>
      <c r="G18" s="27">
        <v>0</v>
      </c>
      <c r="H18" s="28">
        <v>0</v>
      </c>
      <c r="I18" s="27">
        <v>0</v>
      </c>
      <c r="J18" s="28">
        <v>0</v>
      </c>
      <c r="K18" s="27">
        <v>0</v>
      </c>
      <c r="L18" s="28">
        <f t="shared" si="0"/>
        <v>43.89</v>
      </c>
      <c r="M18" s="27">
        <f t="shared" si="1"/>
        <v>32.804228469097254</v>
      </c>
    </row>
    <row r="19" spans="1:13" x14ac:dyDescent="0.25">
      <c r="A19" s="25" t="s">
        <v>105</v>
      </c>
      <c r="B19" s="28">
        <v>0</v>
      </c>
      <c r="C19" s="27">
        <v>0</v>
      </c>
      <c r="D19" s="28">
        <v>0</v>
      </c>
      <c r="E19" s="27">
        <v>0</v>
      </c>
      <c r="F19" s="28">
        <v>0</v>
      </c>
      <c r="G19" s="27">
        <v>0</v>
      </c>
      <c r="H19" s="28">
        <v>0</v>
      </c>
      <c r="I19" s="27">
        <v>0</v>
      </c>
      <c r="J19" s="28">
        <v>0</v>
      </c>
      <c r="K19" s="27">
        <v>0</v>
      </c>
      <c r="L19" s="28">
        <f t="shared" si="0"/>
        <v>0</v>
      </c>
      <c r="M19" s="27">
        <f t="shared" si="1"/>
        <v>0</v>
      </c>
    </row>
    <row r="20" spans="1:13" x14ac:dyDescent="0.25">
      <c r="A20" s="25" t="s">
        <v>106</v>
      </c>
      <c r="B20" s="28">
        <v>5.22</v>
      </c>
      <c r="C20" s="27">
        <v>2.1848788486996624</v>
      </c>
      <c r="D20" s="28">
        <v>0</v>
      </c>
      <c r="E20" s="27">
        <v>0</v>
      </c>
      <c r="F20" s="28">
        <v>2058.13</v>
      </c>
      <c r="G20" s="27">
        <v>1111.1959910874925</v>
      </c>
      <c r="H20" s="28">
        <v>0</v>
      </c>
      <c r="I20" s="27">
        <v>0</v>
      </c>
      <c r="J20" s="28">
        <v>0</v>
      </c>
      <c r="K20" s="27">
        <v>0</v>
      </c>
      <c r="L20" s="28">
        <f t="shared" si="0"/>
        <v>2063.35</v>
      </c>
      <c r="M20" s="27">
        <f t="shared" si="1"/>
        <v>1113.3808699361921</v>
      </c>
    </row>
    <row r="21" spans="1:13" x14ac:dyDescent="0.25">
      <c r="A21" s="25" t="s">
        <v>107</v>
      </c>
      <c r="B21" s="26">
        <v>8.18</v>
      </c>
      <c r="C21" s="27">
        <v>4.1703460284442162</v>
      </c>
      <c r="D21" s="28">
        <v>5291.5460000000003</v>
      </c>
      <c r="E21" s="27">
        <v>2880.9122964298522</v>
      </c>
      <c r="F21" s="28">
        <v>53.6</v>
      </c>
      <c r="G21" s="27">
        <v>27.228413155645594</v>
      </c>
      <c r="H21" s="28">
        <v>0</v>
      </c>
      <c r="I21" s="27">
        <v>0</v>
      </c>
      <c r="J21" s="28">
        <v>570.37</v>
      </c>
      <c r="K21" s="27">
        <v>295.70169076652144</v>
      </c>
      <c r="L21" s="28">
        <f t="shared" si="0"/>
        <v>5923.6960000000008</v>
      </c>
      <c r="M21" s="27">
        <f t="shared" si="1"/>
        <v>3208.0127463804638</v>
      </c>
    </row>
    <row r="22" spans="1:13" x14ac:dyDescent="0.25">
      <c r="A22" s="25" t="s">
        <v>108</v>
      </c>
      <c r="B22" s="26">
        <v>0</v>
      </c>
      <c r="C22" s="27">
        <v>0</v>
      </c>
      <c r="D22" s="28">
        <v>430.31899999999985</v>
      </c>
      <c r="E22" s="27">
        <v>229.41413194865166</v>
      </c>
      <c r="F22" s="28">
        <v>0</v>
      </c>
      <c r="G22" s="27">
        <v>0</v>
      </c>
      <c r="H22" s="28">
        <v>0</v>
      </c>
      <c r="I22" s="27">
        <v>0</v>
      </c>
      <c r="J22" s="28">
        <v>53.53</v>
      </c>
      <c r="K22" s="27">
        <v>27.752005727390802</v>
      </c>
      <c r="L22" s="28">
        <f t="shared" si="0"/>
        <v>483.84899999999982</v>
      </c>
      <c r="M22" s="27">
        <f t="shared" si="1"/>
        <v>257.16613767604247</v>
      </c>
    </row>
    <row r="23" spans="1:13" x14ac:dyDescent="0.25">
      <c r="A23" s="25" t="s">
        <v>109</v>
      </c>
      <c r="B23" s="28">
        <v>12.16</v>
      </c>
      <c r="C23" s="27">
        <v>6.5418385144506859</v>
      </c>
      <c r="D23" s="28">
        <v>0</v>
      </c>
      <c r="E23" s="27">
        <v>0</v>
      </c>
      <c r="F23" s="28">
        <v>2727.51</v>
      </c>
      <c r="G23" s="27">
        <v>1475.2589515506991</v>
      </c>
      <c r="H23" s="28">
        <v>0</v>
      </c>
      <c r="I23" s="27">
        <v>0</v>
      </c>
      <c r="J23" s="28">
        <v>0</v>
      </c>
      <c r="K23" s="27">
        <v>0</v>
      </c>
      <c r="L23" s="28">
        <f t="shared" si="0"/>
        <v>2739.67</v>
      </c>
      <c r="M23" s="27">
        <f t="shared" si="1"/>
        <v>1481.8007900651498</v>
      </c>
    </row>
    <row r="24" spans="1:13" x14ac:dyDescent="0.25">
      <c r="A24" s="25" t="s">
        <v>110</v>
      </c>
      <c r="B24" s="28">
        <v>2.97</v>
      </c>
      <c r="C24" s="27">
        <v>1.9319958556380592</v>
      </c>
      <c r="D24" s="28">
        <v>0</v>
      </c>
      <c r="E24" s="27">
        <v>0</v>
      </c>
      <c r="F24" s="28">
        <v>0</v>
      </c>
      <c r="G24" s="27">
        <v>0</v>
      </c>
      <c r="H24" s="28">
        <v>1726.36</v>
      </c>
      <c r="I24" s="27">
        <v>732.32221132970028</v>
      </c>
      <c r="J24" s="28">
        <v>0</v>
      </c>
      <c r="K24" s="27">
        <v>0</v>
      </c>
      <c r="L24" s="28">
        <f t="shared" si="0"/>
        <v>1729.33</v>
      </c>
      <c r="M24" s="27">
        <f t="shared" si="1"/>
        <v>734.25420718533837</v>
      </c>
    </row>
    <row r="25" spans="1:13" x14ac:dyDescent="0.25">
      <c r="A25" s="25" t="s">
        <v>111</v>
      </c>
      <c r="B25" s="26">
        <v>13.04</v>
      </c>
      <c r="C25" s="27">
        <v>6.6480821773731753</v>
      </c>
      <c r="D25" s="28">
        <v>2521.5259999999998</v>
      </c>
      <c r="E25" s="27">
        <v>1378.0863599732656</v>
      </c>
      <c r="F25" s="28">
        <v>0</v>
      </c>
      <c r="G25" s="27">
        <v>0</v>
      </c>
      <c r="H25" s="28">
        <v>0</v>
      </c>
      <c r="I25" s="27">
        <v>0</v>
      </c>
      <c r="J25" s="28">
        <v>295.48</v>
      </c>
      <c r="K25" s="27">
        <v>153.18816836034813</v>
      </c>
      <c r="L25" s="28">
        <f t="shared" si="0"/>
        <v>2830.0459999999998</v>
      </c>
      <c r="M25" s="27">
        <f t="shared" si="1"/>
        <v>1537.9226105109869</v>
      </c>
    </row>
    <row r="26" spans="1:13" x14ac:dyDescent="0.25">
      <c r="A26" s="25" t="s">
        <v>112</v>
      </c>
      <c r="B26" s="26">
        <v>4.9800000000000004</v>
      </c>
      <c r="C26" s="27">
        <v>2.5389148192728848</v>
      </c>
      <c r="D26" s="28">
        <v>2236.2299999999996</v>
      </c>
      <c r="E26" s="27">
        <v>1211.184693532417</v>
      </c>
      <c r="F26" s="28">
        <v>0</v>
      </c>
      <c r="G26" s="27">
        <v>0</v>
      </c>
      <c r="H26" s="28">
        <v>0</v>
      </c>
      <c r="I26" s="27">
        <v>0</v>
      </c>
      <c r="J26" s="28">
        <v>229.62</v>
      </c>
      <c r="K26" s="27">
        <v>119.04381758123439</v>
      </c>
      <c r="L26" s="28">
        <f t="shared" si="0"/>
        <v>2470.8299999999995</v>
      </c>
      <c r="M26" s="27">
        <f t="shared" si="1"/>
        <v>1332.7674259329242</v>
      </c>
    </row>
    <row r="27" spans="1:13" x14ac:dyDescent="0.25">
      <c r="A27" s="25" t="s">
        <v>113</v>
      </c>
      <c r="B27" s="28">
        <v>3.34</v>
      </c>
      <c r="C27" s="27">
        <v>1.3979876158346498</v>
      </c>
      <c r="D27" s="28">
        <v>0</v>
      </c>
      <c r="E27" s="27">
        <v>0</v>
      </c>
      <c r="F27" s="28">
        <v>2690.3300000000004</v>
      </c>
      <c r="G27" s="27">
        <v>1452.9091735106726</v>
      </c>
      <c r="H27" s="28">
        <v>0</v>
      </c>
      <c r="I27" s="27">
        <v>0</v>
      </c>
      <c r="J27" s="28">
        <v>0</v>
      </c>
      <c r="K27" s="27">
        <v>0</v>
      </c>
      <c r="L27" s="28">
        <f t="shared" si="0"/>
        <v>2693.6700000000005</v>
      </c>
      <c r="M27" s="27">
        <f t="shared" si="1"/>
        <v>1454.3071611265073</v>
      </c>
    </row>
    <row r="28" spans="1:13" x14ac:dyDescent="0.25">
      <c r="A28" s="25" t="s">
        <v>114</v>
      </c>
      <c r="B28" s="28">
        <v>3.48</v>
      </c>
      <c r="C28" s="27">
        <v>1.4565858991331084</v>
      </c>
      <c r="D28" s="28">
        <v>19.48</v>
      </c>
      <c r="E28" s="27">
        <v>10.414980499123258</v>
      </c>
      <c r="F28" s="28">
        <v>443.57</v>
      </c>
      <c r="G28" s="27">
        <v>237.52953365073259</v>
      </c>
      <c r="H28" s="28">
        <v>0</v>
      </c>
      <c r="I28" s="27">
        <v>0</v>
      </c>
      <c r="J28" s="28">
        <v>0</v>
      </c>
      <c r="K28" s="27">
        <v>0</v>
      </c>
      <c r="L28" s="28">
        <f t="shared" si="0"/>
        <v>466.53</v>
      </c>
      <c r="M28" s="27">
        <f t="shared" si="1"/>
        <v>249.40110004898895</v>
      </c>
    </row>
    <row r="29" spans="1:13" x14ac:dyDescent="0.25">
      <c r="A29" s="25" t="s">
        <v>115</v>
      </c>
      <c r="B29" s="28">
        <v>0</v>
      </c>
      <c r="C29" s="27">
        <v>0</v>
      </c>
      <c r="D29" s="28">
        <v>673.92200000000003</v>
      </c>
      <c r="E29" s="27">
        <v>339.67416900531202</v>
      </c>
      <c r="F29" s="28">
        <v>2621.1799999999998</v>
      </c>
      <c r="G29" s="27">
        <v>1440.3329685658077</v>
      </c>
      <c r="H29" s="28">
        <v>0</v>
      </c>
      <c r="I29" s="27">
        <v>0</v>
      </c>
      <c r="J29" s="28">
        <v>331.6</v>
      </c>
      <c r="K29" s="27">
        <v>171.91416213717153</v>
      </c>
      <c r="L29" s="28">
        <f t="shared" si="0"/>
        <v>3626.7019999999998</v>
      </c>
      <c r="M29" s="27">
        <f t="shared" si="1"/>
        <v>1951.9212997082914</v>
      </c>
    </row>
    <row r="30" spans="1:13" x14ac:dyDescent="0.25">
      <c r="A30" s="25" t="s">
        <v>116</v>
      </c>
      <c r="B30" s="28">
        <v>0</v>
      </c>
      <c r="C30" s="27">
        <v>0</v>
      </c>
      <c r="D30" s="28">
        <v>339.91999999999996</v>
      </c>
      <c r="E30" s="27">
        <v>195.34239345274148</v>
      </c>
      <c r="F30" s="28">
        <v>343.46000000000004</v>
      </c>
      <c r="G30" s="27">
        <v>185.5042066723814</v>
      </c>
      <c r="H30" s="28">
        <v>0</v>
      </c>
      <c r="I30" s="27">
        <v>0</v>
      </c>
      <c r="J30" s="28">
        <v>96.66</v>
      </c>
      <c r="K30" s="27">
        <v>50.112252449273207</v>
      </c>
      <c r="L30" s="28">
        <f t="shared" si="0"/>
        <v>780.04</v>
      </c>
      <c r="M30" s="27">
        <f t="shared" si="1"/>
        <v>430.95885257439613</v>
      </c>
    </row>
    <row r="31" spans="1:13" x14ac:dyDescent="0.25">
      <c r="A31" s="25" t="s">
        <v>117</v>
      </c>
      <c r="B31" s="26">
        <v>0</v>
      </c>
      <c r="C31" s="27">
        <v>0</v>
      </c>
      <c r="D31" s="28">
        <v>3143.7890000000002</v>
      </c>
      <c r="E31" s="27">
        <v>1694.1229707076752</v>
      </c>
      <c r="F31" s="28">
        <v>0</v>
      </c>
      <c r="G31" s="27">
        <v>0</v>
      </c>
      <c r="H31" s="28">
        <v>0</v>
      </c>
      <c r="I31" s="27">
        <v>0</v>
      </c>
      <c r="J31" s="28">
        <v>157.75</v>
      </c>
      <c r="K31" s="27">
        <v>81.783652222975888</v>
      </c>
      <c r="L31" s="28">
        <f t="shared" si="0"/>
        <v>3301.5390000000002</v>
      </c>
      <c r="M31" s="27">
        <f t="shared" si="1"/>
        <v>1775.9066229306511</v>
      </c>
    </row>
    <row r="32" spans="1:13" x14ac:dyDescent="0.25">
      <c r="A32" s="25" t="s">
        <v>118</v>
      </c>
      <c r="B32" s="28">
        <v>16.84</v>
      </c>
      <c r="C32" s="27">
        <v>10.954481551833304</v>
      </c>
      <c r="D32" s="28">
        <v>0</v>
      </c>
      <c r="E32" s="27">
        <v>0</v>
      </c>
      <c r="F32" s="28">
        <v>0</v>
      </c>
      <c r="G32" s="27">
        <v>0</v>
      </c>
      <c r="H32" s="28">
        <v>2581.8300000000008</v>
      </c>
      <c r="I32" s="27">
        <v>1090.4864572411277</v>
      </c>
      <c r="J32" s="28">
        <v>0</v>
      </c>
      <c r="K32" s="27">
        <v>0</v>
      </c>
      <c r="L32" s="28">
        <f t="shared" si="0"/>
        <v>2598.670000000001</v>
      </c>
      <c r="M32" s="27">
        <f t="shared" si="1"/>
        <v>1101.4409387929611</v>
      </c>
    </row>
    <row r="33" spans="1:13" x14ac:dyDescent="0.25">
      <c r="A33" s="25" t="s">
        <v>119</v>
      </c>
      <c r="B33" s="26">
        <v>22.54</v>
      </c>
      <c r="C33" s="27">
        <v>11.491393579600565</v>
      </c>
      <c r="D33" s="28">
        <v>5169.942</v>
      </c>
      <c r="E33" s="27">
        <v>2823.2624518937537</v>
      </c>
      <c r="F33" s="28">
        <v>105.02</v>
      </c>
      <c r="G33" s="27">
        <v>53.324995745812018</v>
      </c>
      <c r="H33" s="28">
        <v>0</v>
      </c>
      <c r="I33" s="27">
        <v>0</v>
      </c>
      <c r="J33" s="28">
        <v>597.6</v>
      </c>
      <c r="K33" s="27">
        <v>309.81876747036699</v>
      </c>
      <c r="L33" s="28">
        <f t="shared" si="0"/>
        <v>5895.1020000000008</v>
      </c>
      <c r="M33" s="27">
        <f t="shared" si="1"/>
        <v>3197.8976086895336</v>
      </c>
    </row>
    <row r="34" spans="1:13" x14ac:dyDescent="0.25">
      <c r="A34" s="25" t="s">
        <v>120</v>
      </c>
      <c r="B34" s="28">
        <v>7.58</v>
      </c>
      <c r="C34" s="27">
        <v>4.9308177056351807</v>
      </c>
      <c r="D34" s="28">
        <v>0</v>
      </c>
      <c r="E34" s="27">
        <v>0</v>
      </c>
      <c r="F34" s="28">
        <v>11.95</v>
      </c>
      <c r="G34" s="27">
        <v>6.3854593825471149</v>
      </c>
      <c r="H34" s="28">
        <v>1985.38</v>
      </c>
      <c r="I34" s="27">
        <v>839.90720847131627</v>
      </c>
      <c r="J34" s="28">
        <v>0</v>
      </c>
      <c r="K34" s="27">
        <v>0</v>
      </c>
      <c r="L34" s="28">
        <f t="shared" si="0"/>
        <v>2004.91</v>
      </c>
      <c r="M34" s="27">
        <f t="shared" si="1"/>
        <v>851.22348555949861</v>
      </c>
    </row>
    <row r="35" spans="1:13" x14ac:dyDescent="0.25">
      <c r="A35" s="25" t="s">
        <v>121</v>
      </c>
      <c r="B35" s="26">
        <v>0</v>
      </c>
      <c r="C35" s="27">
        <v>0</v>
      </c>
      <c r="D35" s="28">
        <v>1882.588</v>
      </c>
      <c r="E35" s="27">
        <v>1030.8234192134335</v>
      </c>
      <c r="F35" s="28">
        <v>0</v>
      </c>
      <c r="G35" s="27">
        <v>0</v>
      </c>
      <c r="H35" s="28">
        <v>0</v>
      </c>
      <c r="I35" s="27">
        <v>0</v>
      </c>
      <c r="J35" s="28">
        <v>203.84</v>
      </c>
      <c r="K35" s="27">
        <v>105.67847650796453</v>
      </c>
      <c r="L35" s="28">
        <f t="shared" si="0"/>
        <v>2086.4279999999999</v>
      </c>
      <c r="M35" s="27">
        <f t="shared" si="1"/>
        <v>1136.5018957213979</v>
      </c>
    </row>
    <row r="36" spans="1:13" x14ac:dyDescent="0.25">
      <c r="A36" s="29" t="s">
        <v>122</v>
      </c>
      <c r="B36" s="28">
        <v>509.66</v>
      </c>
      <c r="C36" s="27">
        <v>295.34579844567293</v>
      </c>
      <c r="D36" s="28">
        <v>0</v>
      </c>
      <c r="E36" s="27">
        <v>0</v>
      </c>
      <c r="F36" s="28">
        <v>0</v>
      </c>
      <c r="G36" s="27">
        <v>0</v>
      </c>
      <c r="H36" s="28">
        <v>0</v>
      </c>
      <c r="I36" s="27">
        <v>0</v>
      </c>
      <c r="J36" s="28">
        <v>0</v>
      </c>
      <c r="K36" s="27">
        <v>0</v>
      </c>
      <c r="L36" s="28">
        <f t="shared" si="0"/>
        <v>509.66</v>
      </c>
      <c r="M36" s="27">
        <f t="shared" si="1"/>
        <v>295.34579844567293</v>
      </c>
    </row>
    <row r="37" spans="1:13" x14ac:dyDescent="0.25">
      <c r="A37" s="25" t="s">
        <v>123</v>
      </c>
      <c r="B37" s="26">
        <v>0</v>
      </c>
      <c r="C37" s="27">
        <v>0</v>
      </c>
      <c r="D37" s="28">
        <v>1211.923</v>
      </c>
      <c r="E37" s="27">
        <v>685.30034252360235</v>
      </c>
      <c r="F37" s="28">
        <v>0</v>
      </c>
      <c r="G37" s="27">
        <v>0</v>
      </c>
      <c r="H37" s="28">
        <v>0</v>
      </c>
      <c r="I37" s="27">
        <v>0</v>
      </c>
      <c r="J37" s="28">
        <v>132.77000000000001</v>
      </c>
      <c r="K37" s="27">
        <v>68.833061842437459</v>
      </c>
      <c r="L37" s="28">
        <f t="shared" si="0"/>
        <v>1344.693</v>
      </c>
      <c r="M37" s="27">
        <f t="shared" si="1"/>
        <v>754.13340436603983</v>
      </c>
    </row>
    <row r="38" spans="1:13" x14ac:dyDescent="0.25">
      <c r="A38" s="25" t="s">
        <v>124</v>
      </c>
      <c r="B38" s="28">
        <v>9.92</v>
      </c>
      <c r="C38" s="27">
        <v>4.7405425947133697</v>
      </c>
      <c r="D38" s="28">
        <v>0</v>
      </c>
      <c r="E38" s="27">
        <v>0</v>
      </c>
      <c r="F38" s="28">
        <v>1730.6300000000003</v>
      </c>
      <c r="G38" s="27">
        <v>920.74682064742183</v>
      </c>
      <c r="H38" s="28">
        <v>0</v>
      </c>
      <c r="I38" s="27">
        <v>0</v>
      </c>
      <c r="J38" s="28">
        <v>0</v>
      </c>
      <c r="K38" s="27">
        <v>0</v>
      </c>
      <c r="L38" s="28">
        <f t="shared" si="0"/>
        <v>1740.5500000000004</v>
      </c>
      <c r="M38" s="27">
        <f t="shared" si="1"/>
        <v>925.48736324213519</v>
      </c>
    </row>
    <row r="39" spans="1:13" x14ac:dyDescent="0.25">
      <c r="A39" s="25" t="s">
        <v>125</v>
      </c>
      <c r="B39" s="28">
        <v>0</v>
      </c>
      <c r="C39" s="27">
        <v>0</v>
      </c>
      <c r="D39" s="28">
        <v>0</v>
      </c>
      <c r="E39" s="27">
        <v>0</v>
      </c>
      <c r="F39" s="28">
        <v>0</v>
      </c>
      <c r="G39" s="27">
        <v>0</v>
      </c>
      <c r="H39" s="28">
        <v>195.97</v>
      </c>
      <c r="I39" s="27">
        <v>83.513865247259787</v>
      </c>
      <c r="J39" s="28">
        <v>0</v>
      </c>
      <c r="K39" s="27">
        <v>0</v>
      </c>
      <c r="L39" s="28">
        <f t="shared" si="0"/>
        <v>195.97</v>
      </c>
      <c r="M39" s="27">
        <f t="shared" si="1"/>
        <v>83.513865247259787</v>
      </c>
    </row>
    <row r="40" spans="1:13" x14ac:dyDescent="0.25">
      <c r="A40" s="25" t="s">
        <v>126</v>
      </c>
      <c r="B40" s="26">
        <v>0</v>
      </c>
      <c r="C40" s="27">
        <v>0</v>
      </c>
      <c r="D40" s="28">
        <v>684.21699999999998</v>
      </c>
      <c r="E40" s="27">
        <v>384.33302178492687</v>
      </c>
      <c r="F40" s="28">
        <v>0</v>
      </c>
      <c r="G40" s="27">
        <v>0</v>
      </c>
      <c r="H40" s="28">
        <v>0</v>
      </c>
      <c r="I40" s="27">
        <v>0</v>
      </c>
      <c r="J40" s="28">
        <v>71.17</v>
      </c>
      <c r="K40" s="27">
        <v>36.897258502118504</v>
      </c>
      <c r="L40" s="28">
        <f t="shared" si="0"/>
        <v>755.38699999999994</v>
      </c>
      <c r="M40" s="27">
        <f t="shared" si="1"/>
        <v>421.23028028704539</v>
      </c>
    </row>
    <row r="41" spans="1:13" x14ac:dyDescent="0.25">
      <c r="A41" s="25" t="s">
        <v>127</v>
      </c>
      <c r="B41" s="26">
        <v>0</v>
      </c>
      <c r="C41" s="27">
        <v>0</v>
      </c>
      <c r="D41" s="28">
        <v>782.00399999999991</v>
      </c>
      <c r="E41" s="27">
        <v>434.68780015599691</v>
      </c>
      <c r="F41" s="28">
        <v>0</v>
      </c>
      <c r="G41" s="27">
        <v>0</v>
      </c>
      <c r="H41" s="28">
        <v>0</v>
      </c>
      <c r="I41" s="27">
        <v>0</v>
      </c>
      <c r="J41" s="28">
        <v>100.73</v>
      </c>
      <c r="K41" s="27">
        <v>52.222296598544283</v>
      </c>
      <c r="L41" s="28">
        <f t="shared" si="0"/>
        <v>882.73399999999992</v>
      </c>
      <c r="M41" s="27">
        <f t="shared" si="1"/>
        <v>486.9100967545412</v>
      </c>
    </row>
    <row r="42" spans="1:13" x14ac:dyDescent="0.25">
      <c r="A42" s="25" t="s">
        <v>128</v>
      </c>
      <c r="B42" s="28">
        <v>0</v>
      </c>
      <c r="C42" s="27">
        <v>0</v>
      </c>
      <c r="D42" s="28">
        <v>0</v>
      </c>
      <c r="E42" s="27">
        <v>0</v>
      </c>
      <c r="F42" s="28">
        <v>0</v>
      </c>
      <c r="G42" s="27">
        <v>0</v>
      </c>
      <c r="H42" s="28">
        <v>1250.4000000000001</v>
      </c>
      <c r="I42" s="27">
        <v>530.13274526266866</v>
      </c>
      <c r="J42" s="28">
        <v>0</v>
      </c>
      <c r="K42" s="27">
        <v>0</v>
      </c>
      <c r="L42" s="28">
        <f t="shared" si="0"/>
        <v>1250.4000000000001</v>
      </c>
      <c r="M42" s="27">
        <f t="shared" si="1"/>
        <v>530.13274526266866</v>
      </c>
    </row>
    <row r="43" spans="1:13" x14ac:dyDescent="0.25">
      <c r="A43" s="25" t="s">
        <v>129</v>
      </c>
      <c r="B43" s="28">
        <v>3.86</v>
      </c>
      <c r="C43" s="27">
        <v>2.5109441086743796</v>
      </c>
      <c r="D43" s="28">
        <v>0</v>
      </c>
      <c r="E43" s="27">
        <v>0</v>
      </c>
      <c r="F43" s="28">
        <v>3.13</v>
      </c>
      <c r="G43" s="27">
        <v>1.6725094449684075</v>
      </c>
      <c r="H43" s="28">
        <v>1596.8600000000001</v>
      </c>
      <c r="I43" s="27">
        <v>673.60155377899127</v>
      </c>
      <c r="J43" s="28">
        <v>0</v>
      </c>
      <c r="K43" s="27">
        <v>0</v>
      </c>
      <c r="L43" s="28">
        <f t="shared" si="0"/>
        <v>1603.8500000000001</v>
      </c>
      <c r="M43" s="27">
        <f t="shared" si="1"/>
        <v>677.78500733263411</v>
      </c>
    </row>
    <row r="44" spans="1:13" x14ac:dyDescent="0.25">
      <c r="A44" s="25" t="s">
        <v>130</v>
      </c>
      <c r="B44" s="26">
        <v>6.23</v>
      </c>
      <c r="C44" s="27">
        <v>4.0526377712542452</v>
      </c>
      <c r="D44" s="28">
        <v>3.96</v>
      </c>
      <c r="E44" s="27">
        <v>1.9598241510000001</v>
      </c>
      <c r="F44" s="28">
        <v>0</v>
      </c>
      <c r="G44" s="27">
        <v>0</v>
      </c>
      <c r="H44" s="28">
        <v>1690.99</v>
      </c>
      <c r="I44" s="27">
        <v>714.89759396588079</v>
      </c>
      <c r="J44" s="28">
        <v>0</v>
      </c>
      <c r="K44" s="27">
        <v>0</v>
      </c>
      <c r="L44" s="28">
        <f t="shared" si="0"/>
        <v>1701.18</v>
      </c>
      <c r="M44" s="27">
        <f t="shared" si="1"/>
        <v>720.91005588813505</v>
      </c>
    </row>
    <row r="45" spans="1:13" x14ac:dyDescent="0.25">
      <c r="A45" s="25" t="s">
        <v>131</v>
      </c>
      <c r="B45" s="28">
        <v>34.840000000000003</v>
      </c>
      <c r="C45" s="27">
        <v>17.68527861484926</v>
      </c>
      <c r="D45" s="28">
        <v>0</v>
      </c>
      <c r="E45" s="27">
        <v>0</v>
      </c>
      <c r="F45" s="28">
        <v>3272.3299999999995</v>
      </c>
      <c r="G45" s="27">
        <v>1774.3207757942212</v>
      </c>
      <c r="H45" s="28">
        <v>0</v>
      </c>
      <c r="I45" s="27">
        <v>0</v>
      </c>
      <c r="J45" s="28">
        <v>0</v>
      </c>
      <c r="K45" s="27">
        <v>0</v>
      </c>
      <c r="L45" s="28">
        <f t="shared" si="0"/>
        <v>3307.1699999999996</v>
      </c>
      <c r="M45" s="27">
        <f t="shared" si="1"/>
        <v>1792.0060544090704</v>
      </c>
    </row>
    <row r="46" spans="1:13" x14ac:dyDescent="0.25">
      <c r="A46" s="25" t="s">
        <v>132</v>
      </c>
      <c r="B46" s="28">
        <v>23.42</v>
      </c>
      <c r="C46" s="27">
        <v>12.426961993552919</v>
      </c>
      <c r="D46" s="28">
        <v>0</v>
      </c>
      <c r="E46" s="27">
        <v>0</v>
      </c>
      <c r="F46" s="28">
        <v>3321.0499999999997</v>
      </c>
      <c r="G46" s="27">
        <v>1794.5464835175267</v>
      </c>
      <c r="H46" s="28">
        <v>0</v>
      </c>
      <c r="I46" s="27">
        <v>0</v>
      </c>
      <c r="J46" s="28">
        <v>0</v>
      </c>
      <c r="K46" s="27">
        <v>0</v>
      </c>
      <c r="L46" s="28">
        <f t="shared" si="0"/>
        <v>3344.47</v>
      </c>
      <c r="M46" s="27">
        <f t="shared" si="1"/>
        <v>1806.9734455110795</v>
      </c>
    </row>
    <row r="47" spans="1:13" x14ac:dyDescent="0.25">
      <c r="A47" s="25" t="s">
        <v>133</v>
      </c>
      <c r="B47" s="28">
        <v>9.1300000000000008</v>
      </c>
      <c r="C47" s="27">
        <v>5.9390983710355147</v>
      </c>
      <c r="D47" s="28">
        <v>0</v>
      </c>
      <c r="E47" s="27">
        <v>0</v>
      </c>
      <c r="F47" s="28">
        <v>11.44</v>
      </c>
      <c r="G47" s="27">
        <v>6.1129418691497071</v>
      </c>
      <c r="H47" s="28">
        <v>2035.4</v>
      </c>
      <c r="I47" s="27">
        <v>860.17878326853167</v>
      </c>
      <c r="J47" s="28">
        <v>0</v>
      </c>
      <c r="K47" s="27">
        <v>0</v>
      </c>
      <c r="L47" s="28">
        <f t="shared" si="0"/>
        <v>2055.9700000000003</v>
      </c>
      <c r="M47" s="27">
        <f t="shared" si="1"/>
        <v>872.23082350871687</v>
      </c>
    </row>
    <row r="48" spans="1:13" x14ac:dyDescent="0.25">
      <c r="A48" s="25" t="s">
        <v>134</v>
      </c>
      <c r="B48" s="26">
        <v>0</v>
      </c>
      <c r="C48" s="27">
        <v>0</v>
      </c>
      <c r="D48" s="28">
        <v>210.73</v>
      </c>
      <c r="E48" s="27">
        <v>64.080310859999997</v>
      </c>
      <c r="F48" s="28">
        <v>14.08</v>
      </c>
      <c r="G48" s="27">
        <v>7.0883064763313728</v>
      </c>
      <c r="H48" s="28">
        <v>3736.1599999999994</v>
      </c>
      <c r="I48" s="27">
        <v>1573.8324218573141</v>
      </c>
      <c r="J48" s="28">
        <v>0</v>
      </c>
      <c r="K48" s="27">
        <v>0</v>
      </c>
      <c r="L48" s="28">
        <f t="shared" si="0"/>
        <v>3960.9699999999993</v>
      </c>
      <c r="M48" s="27">
        <f t="shared" si="1"/>
        <v>1645.0010391936455</v>
      </c>
    </row>
    <row r="49" spans="1:13" x14ac:dyDescent="0.25">
      <c r="A49" s="25" t="s">
        <v>135</v>
      </c>
      <c r="B49" s="26">
        <v>0</v>
      </c>
      <c r="C49" s="27">
        <v>0</v>
      </c>
      <c r="D49" s="28">
        <v>1401.13</v>
      </c>
      <c r="E49" s="27">
        <v>808.47655214637541</v>
      </c>
      <c r="F49" s="28">
        <v>0</v>
      </c>
      <c r="G49" s="27">
        <v>0</v>
      </c>
      <c r="H49" s="28">
        <v>0</v>
      </c>
      <c r="I49" s="27">
        <v>0</v>
      </c>
      <c r="J49" s="28">
        <v>139.24</v>
      </c>
      <c r="K49" s="27">
        <v>72.187358069902771</v>
      </c>
      <c r="L49" s="28">
        <f t="shared" si="0"/>
        <v>1540.3700000000001</v>
      </c>
      <c r="M49" s="27">
        <f t="shared" si="1"/>
        <v>880.66391021627817</v>
      </c>
    </row>
    <row r="50" spans="1:13" x14ac:dyDescent="0.25">
      <c r="A50" s="30" t="s">
        <v>136</v>
      </c>
      <c r="B50" s="26">
        <v>0</v>
      </c>
      <c r="C50" s="27">
        <v>0</v>
      </c>
      <c r="D50" s="28">
        <v>2817.2100000000005</v>
      </c>
      <c r="E50" s="27">
        <v>1530.8080435895884</v>
      </c>
      <c r="F50" s="28">
        <v>0</v>
      </c>
      <c r="G50" s="27">
        <v>0</v>
      </c>
      <c r="H50" s="28">
        <v>0</v>
      </c>
      <c r="I50" s="27">
        <v>0</v>
      </c>
      <c r="J50" s="28">
        <v>328.49</v>
      </c>
      <c r="K50" s="27">
        <v>170.30181881917812</v>
      </c>
      <c r="L50" s="28">
        <f t="shared" si="0"/>
        <v>3145.7000000000007</v>
      </c>
      <c r="M50" s="27">
        <f t="shared" si="1"/>
        <v>1701.1098624087665</v>
      </c>
    </row>
    <row r="51" spans="1:13" x14ac:dyDescent="0.25">
      <c r="A51" s="25" t="s">
        <v>137</v>
      </c>
      <c r="B51" s="28">
        <v>7.46</v>
      </c>
      <c r="C51" s="27">
        <v>4.2899327783712113</v>
      </c>
      <c r="D51" s="28">
        <v>0</v>
      </c>
      <c r="E51" s="27">
        <v>0</v>
      </c>
      <c r="F51" s="28">
        <v>2537.7199999999998</v>
      </c>
      <c r="G51" s="27">
        <v>1367.3701459708639</v>
      </c>
      <c r="H51" s="28">
        <v>0</v>
      </c>
      <c r="I51" s="27">
        <v>0</v>
      </c>
      <c r="J51" s="28">
        <v>0</v>
      </c>
      <c r="K51" s="27">
        <v>0</v>
      </c>
      <c r="L51" s="28">
        <f t="shared" si="0"/>
        <v>2545.1799999999998</v>
      </c>
      <c r="M51" s="27">
        <f t="shared" si="1"/>
        <v>1371.660078749235</v>
      </c>
    </row>
    <row r="52" spans="1:13" x14ac:dyDescent="0.25">
      <c r="A52" s="25" t="s">
        <v>138</v>
      </c>
      <c r="B52" s="28">
        <v>0</v>
      </c>
      <c r="C52" s="27">
        <v>0</v>
      </c>
      <c r="D52" s="28">
        <v>0</v>
      </c>
      <c r="E52" s="27">
        <v>0</v>
      </c>
      <c r="F52" s="28">
        <v>39.659999999999997</v>
      </c>
      <c r="G52" s="27">
        <v>21.192244277139629</v>
      </c>
      <c r="H52" s="28">
        <v>3752.7999999999997</v>
      </c>
      <c r="I52" s="27">
        <v>1585.8145635301262</v>
      </c>
      <c r="J52" s="28">
        <v>0</v>
      </c>
      <c r="K52" s="27">
        <v>0</v>
      </c>
      <c r="L52" s="28">
        <f t="shared" si="0"/>
        <v>3792.4599999999996</v>
      </c>
      <c r="M52" s="27">
        <f t="shared" si="1"/>
        <v>1607.0068078072659</v>
      </c>
    </row>
    <row r="53" spans="1:13" x14ac:dyDescent="0.25">
      <c r="A53" s="25" t="s">
        <v>139</v>
      </c>
      <c r="B53" s="26">
        <v>0</v>
      </c>
      <c r="C53" s="27">
        <v>0</v>
      </c>
      <c r="D53" s="28">
        <v>1749.251</v>
      </c>
      <c r="E53" s="27">
        <v>951.88297554205769</v>
      </c>
      <c r="F53" s="28">
        <v>80.2</v>
      </c>
      <c r="G53" s="27">
        <v>41.425208260890301</v>
      </c>
      <c r="H53" s="28">
        <v>0</v>
      </c>
      <c r="I53" s="27">
        <v>0</v>
      </c>
      <c r="J53" s="28">
        <v>206.36</v>
      </c>
      <c r="K53" s="27">
        <v>106.9849411900685</v>
      </c>
      <c r="L53" s="28">
        <f t="shared" si="0"/>
        <v>2035.8110000000001</v>
      </c>
      <c r="M53" s="27">
        <f t="shared" si="1"/>
        <v>1100.2931249930164</v>
      </c>
    </row>
    <row r="54" spans="1:13" x14ac:dyDescent="0.25">
      <c r="A54" s="25" t="s">
        <v>140</v>
      </c>
      <c r="B54" s="28">
        <v>0</v>
      </c>
      <c r="C54" s="27">
        <v>0</v>
      </c>
      <c r="D54" s="28">
        <v>0</v>
      </c>
      <c r="E54" s="27">
        <v>0</v>
      </c>
      <c r="F54" s="28">
        <v>0</v>
      </c>
      <c r="G54" s="27">
        <v>0</v>
      </c>
      <c r="H54" s="28">
        <v>0</v>
      </c>
      <c r="I54" s="27">
        <v>0</v>
      </c>
      <c r="J54" s="28">
        <v>0</v>
      </c>
      <c r="K54" s="27">
        <v>0</v>
      </c>
      <c r="L54" s="28">
        <f t="shared" si="0"/>
        <v>0</v>
      </c>
      <c r="M54" s="27">
        <f t="shared" si="1"/>
        <v>0</v>
      </c>
    </row>
    <row r="55" spans="1:13" x14ac:dyDescent="0.25">
      <c r="A55" s="25" t="s">
        <v>141</v>
      </c>
      <c r="B55" s="28">
        <v>0</v>
      </c>
      <c r="C55" s="27">
        <v>0</v>
      </c>
      <c r="D55" s="28">
        <v>0</v>
      </c>
      <c r="E55" s="27">
        <v>0</v>
      </c>
      <c r="F55" s="28">
        <v>245</v>
      </c>
      <c r="G55" s="27">
        <v>130.915276043853</v>
      </c>
      <c r="H55" s="28">
        <v>3862.34</v>
      </c>
      <c r="I55" s="27">
        <v>1630.1767682186126</v>
      </c>
      <c r="J55" s="28">
        <v>0</v>
      </c>
      <c r="K55" s="27">
        <v>0</v>
      </c>
      <c r="L55" s="28">
        <f t="shared" si="0"/>
        <v>4107.34</v>
      </c>
      <c r="M55" s="27">
        <f t="shared" si="1"/>
        <v>1761.0920442624656</v>
      </c>
    </row>
    <row r="56" spans="1:13" x14ac:dyDescent="0.25">
      <c r="A56" s="25" t="s">
        <v>142</v>
      </c>
      <c r="B56" s="28">
        <v>2.48</v>
      </c>
      <c r="C56" s="27">
        <v>1.0380267327155484</v>
      </c>
      <c r="D56" s="28">
        <v>0</v>
      </c>
      <c r="E56" s="27">
        <v>0</v>
      </c>
      <c r="F56" s="28">
        <v>2304.71</v>
      </c>
      <c r="G56" s="27">
        <v>1244.5123518667128</v>
      </c>
      <c r="H56" s="28">
        <v>0</v>
      </c>
      <c r="I56" s="27">
        <v>0</v>
      </c>
      <c r="J56" s="28">
        <v>0</v>
      </c>
      <c r="K56" s="27">
        <v>0</v>
      </c>
      <c r="L56" s="28">
        <f t="shared" si="0"/>
        <v>2307.19</v>
      </c>
      <c r="M56" s="27">
        <f t="shared" si="1"/>
        <v>1245.5503785994283</v>
      </c>
    </row>
    <row r="57" spans="1:13" x14ac:dyDescent="0.25">
      <c r="A57" s="25" t="s">
        <v>143</v>
      </c>
      <c r="B57" s="28">
        <v>0</v>
      </c>
      <c r="C57" s="27">
        <v>0</v>
      </c>
      <c r="D57" s="28">
        <v>0</v>
      </c>
      <c r="E57" s="27">
        <v>0</v>
      </c>
      <c r="F57" s="28">
        <v>0</v>
      </c>
      <c r="G57" s="27">
        <v>0</v>
      </c>
      <c r="H57" s="28">
        <v>359.03999999999996</v>
      </c>
      <c r="I57" s="27">
        <v>152.82393322015997</v>
      </c>
      <c r="J57" s="28">
        <v>0</v>
      </c>
      <c r="K57" s="27">
        <v>0</v>
      </c>
      <c r="L57" s="28">
        <f t="shared" si="0"/>
        <v>359.03999999999996</v>
      </c>
      <c r="M57" s="27">
        <f t="shared" si="1"/>
        <v>152.82393322015997</v>
      </c>
    </row>
    <row r="58" spans="1:13" x14ac:dyDescent="0.25">
      <c r="A58" s="25" t="s">
        <v>144</v>
      </c>
      <c r="B58" s="26">
        <v>0</v>
      </c>
      <c r="C58" s="27">
        <v>0</v>
      </c>
      <c r="D58" s="28">
        <v>850.05899999999997</v>
      </c>
      <c r="E58" s="27">
        <v>470.54563399904151</v>
      </c>
      <c r="F58" s="28">
        <v>0</v>
      </c>
      <c r="G58" s="27">
        <v>0</v>
      </c>
      <c r="H58" s="28">
        <v>0</v>
      </c>
      <c r="I58" s="27">
        <v>0</v>
      </c>
      <c r="J58" s="28">
        <v>105.03</v>
      </c>
      <c r="K58" s="27">
        <v>54.451581571975638</v>
      </c>
      <c r="L58" s="28">
        <f t="shared" si="0"/>
        <v>955.08899999999994</v>
      </c>
      <c r="M58" s="27">
        <f t="shared" si="1"/>
        <v>524.99721557101714</v>
      </c>
    </row>
    <row r="59" spans="1:13" x14ac:dyDescent="0.25">
      <c r="A59" s="25" t="s">
        <v>145</v>
      </c>
      <c r="B59" s="28">
        <v>0</v>
      </c>
      <c r="C59" s="27">
        <v>0</v>
      </c>
      <c r="D59" s="28">
        <v>0</v>
      </c>
      <c r="E59" s="27">
        <v>0</v>
      </c>
      <c r="F59" s="28">
        <v>0</v>
      </c>
      <c r="G59" s="27">
        <v>0</v>
      </c>
      <c r="H59" s="28">
        <v>0</v>
      </c>
      <c r="I59" s="27">
        <v>0</v>
      </c>
      <c r="J59" s="28">
        <v>0</v>
      </c>
      <c r="K59" s="27">
        <v>0</v>
      </c>
      <c r="L59" s="28">
        <f t="shared" si="0"/>
        <v>0</v>
      </c>
      <c r="M59" s="27">
        <f t="shared" si="1"/>
        <v>0</v>
      </c>
    </row>
    <row r="60" spans="1:13" x14ac:dyDescent="0.25">
      <c r="A60" s="25" t="s">
        <v>146</v>
      </c>
      <c r="B60" s="26">
        <v>0</v>
      </c>
      <c r="C60" s="27">
        <v>0</v>
      </c>
      <c r="D60" s="28">
        <v>1374.1779999999999</v>
      </c>
      <c r="E60" s="27">
        <v>773.36526679631129</v>
      </c>
      <c r="F60" s="28">
        <v>0</v>
      </c>
      <c r="G60" s="27">
        <v>0</v>
      </c>
      <c r="H60" s="28">
        <v>0</v>
      </c>
      <c r="I60" s="27">
        <v>0</v>
      </c>
      <c r="J60" s="28">
        <v>143.24</v>
      </c>
      <c r="K60" s="27">
        <v>74.261111533559856</v>
      </c>
      <c r="L60" s="28">
        <f t="shared" si="0"/>
        <v>1517.4179999999999</v>
      </c>
      <c r="M60" s="27">
        <f t="shared" si="1"/>
        <v>847.62637832987116</v>
      </c>
    </row>
    <row r="61" spans="1:13" x14ac:dyDescent="0.25">
      <c r="A61" s="25" t="s">
        <v>147</v>
      </c>
      <c r="B61" s="26">
        <v>0</v>
      </c>
      <c r="C61" s="27">
        <v>0</v>
      </c>
      <c r="D61" s="28">
        <v>1770.998</v>
      </c>
      <c r="E61" s="27">
        <v>988.64959331849695</v>
      </c>
      <c r="F61" s="28">
        <v>0</v>
      </c>
      <c r="G61" s="27">
        <v>0</v>
      </c>
      <c r="H61" s="28">
        <v>0</v>
      </c>
      <c r="I61" s="27">
        <v>0</v>
      </c>
      <c r="J61" s="28">
        <v>182.66</v>
      </c>
      <c r="K61" s="27">
        <v>94.697951917900312</v>
      </c>
      <c r="L61" s="28">
        <f t="shared" si="0"/>
        <v>1953.6580000000001</v>
      </c>
      <c r="M61" s="27">
        <f t="shared" si="1"/>
        <v>1083.3475452363973</v>
      </c>
    </row>
    <row r="62" spans="1:13" x14ac:dyDescent="0.25">
      <c r="A62" s="25" t="s">
        <v>148</v>
      </c>
      <c r="B62" s="28">
        <v>0</v>
      </c>
      <c r="C62" s="27">
        <v>0</v>
      </c>
      <c r="D62" s="28">
        <v>0</v>
      </c>
      <c r="E62" s="27">
        <v>0</v>
      </c>
      <c r="F62" s="28">
        <v>0</v>
      </c>
      <c r="G62" s="27">
        <v>0</v>
      </c>
      <c r="H62" s="28">
        <v>0</v>
      </c>
      <c r="I62" s="27">
        <v>0</v>
      </c>
      <c r="J62" s="28">
        <v>0</v>
      </c>
      <c r="K62" s="27">
        <v>0</v>
      </c>
      <c r="L62" s="28">
        <f t="shared" si="0"/>
        <v>0</v>
      </c>
      <c r="M62" s="27">
        <f t="shared" si="1"/>
        <v>0</v>
      </c>
    </row>
    <row r="63" spans="1:13" x14ac:dyDescent="0.25">
      <c r="A63" s="25" t="s">
        <v>149</v>
      </c>
      <c r="B63" s="28">
        <v>0</v>
      </c>
      <c r="C63" s="27">
        <v>0</v>
      </c>
      <c r="D63" s="28">
        <v>0</v>
      </c>
      <c r="E63" s="27">
        <v>0</v>
      </c>
      <c r="F63" s="28">
        <v>0</v>
      </c>
      <c r="G63" s="27">
        <v>0</v>
      </c>
      <c r="H63" s="28">
        <v>65.44</v>
      </c>
      <c r="I63" s="27">
        <v>28.093586223616793</v>
      </c>
      <c r="J63" s="28">
        <v>0</v>
      </c>
      <c r="K63" s="27">
        <v>0</v>
      </c>
      <c r="L63" s="28">
        <f t="shared" si="0"/>
        <v>65.44</v>
      </c>
      <c r="M63" s="27">
        <f t="shared" si="1"/>
        <v>28.093586223616793</v>
      </c>
    </row>
    <row r="64" spans="1:13" x14ac:dyDescent="0.25">
      <c r="A64" s="29" t="s">
        <v>150</v>
      </c>
      <c r="B64" s="28">
        <v>0</v>
      </c>
      <c r="C64" s="27">
        <v>0</v>
      </c>
      <c r="D64" s="28">
        <v>0</v>
      </c>
      <c r="E64" s="27">
        <v>0</v>
      </c>
      <c r="F64" s="28">
        <v>0</v>
      </c>
      <c r="G64" s="27">
        <v>0</v>
      </c>
      <c r="H64" s="28">
        <v>0</v>
      </c>
      <c r="I64" s="27">
        <v>0</v>
      </c>
      <c r="J64" s="28">
        <v>0</v>
      </c>
      <c r="K64" s="27">
        <v>0</v>
      </c>
      <c r="L64" s="28">
        <f t="shared" si="0"/>
        <v>0</v>
      </c>
      <c r="M64" s="27">
        <f t="shared" si="1"/>
        <v>0</v>
      </c>
    </row>
    <row r="65" spans="1:13" x14ac:dyDescent="0.25">
      <c r="A65" s="25" t="s">
        <v>151</v>
      </c>
      <c r="B65" s="28">
        <v>21.6</v>
      </c>
      <c r="C65" s="27">
        <v>13.051956702747711</v>
      </c>
      <c r="D65" s="28">
        <v>335.04</v>
      </c>
      <c r="E65" s="27">
        <v>168.83635641717089</v>
      </c>
      <c r="F65" s="28">
        <v>1279.3800000000001</v>
      </c>
      <c r="G65" s="27">
        <v>698.78463198345185</v>
      </c>
      <c r="H65" s="28">
        <v>0</v>
      </c>
      <c r="I65" s="27">
        <v>0</v>
      </c>
      <c r="J65" s="28">
        <v>189.37</v>
      </c>
      <c r="K65" s="27">
        <v>98.176673353185066</v>
      </c>
      <c r="L65" s="28">
        <f t="shared" si="0"/>
        <v>1825.3900000000003</v>
      </c>
      <c r="M65" s="27">
        <f t="shared" si="1"/>
        <v>978.8496184565555</v>
      </c>
    </row>
    <row r="66" spans="1:13" x14ac:dyDescent="0.25">
      <c r="A66" s="25" t="s">
        <v>152</v>
      </c>
      <c r="B66" s="26">
        <v>50.9</v>
      </c>
      <c r="C66" s="27">
        <v>29.763663029166189</v>
      </c>
      <c r="D66" s="28">
        <v>1883.23</v>
      </c>
      <c r="E66" s="27">
        <v>1018.590706291724</v>
      </c>
      <c r="F66" s="28">
        <v>45.95</v>
      </c>
      <c r="G66" s="27">
        <v>23.274192292994929</v>
      </c>
      <c r="H66" s="28">
        <v>0</v>
      </c>
      <c r="I66" s="27">
        <v>0</v>
      </c>
      <c r="J66" s="28">
        <v>227.78</v>
      </c>
      <c r="K66" s="27">
        <v>118.08989098795213</v>
      </c>
      <c r="L66" s="28">
        <f t="shared" si="0"/>
        <v>2207.86</v>
      </c>
      <c r="M66" s="27">
        <f t="shared" si="1"/>
        <v>1189.7184526018373</v>
      </c>
    </row>
    <row r="67" spans="1:13" x14ac:dyDescent="0.25">
      <c r="A67" s="25" t="s">
        <v>153</v>
      </c>
      <c r="B67" s="28">
        <v>271.66000000000003</v>
      </c>
      <c r="C67" s="27">
        <v>138.16039306965618</v>
      </c>
      <c r="D67" s="28">
        <v>0</v>
      </c>
      <c r="E67" s="27">
        <v>0</v>
      </c>
      <c r="F67" s="28">
        <v>885.6</v>
      </c>
      <c r="G67" s="27">
        <v>484.87541648878289</v>
      </c>
      <c r="H67" s="28">
        <v>111.87</v>
      </c>
      <c r="I67" s="27">
        <v>45.674314145360242</v>
      </c>
      <c r="J67" s="28">
        <v>0</v>
      </c>
      <c r="K67" s="27">
        <v>0</v>
      </c>
      <c r="L67" s="28">
        <f t="shared" si="0"/>
        <v>1269.1300000000001</v>
      </c>
      <c r="M67" s="27">
        <f t="shared" si="1"/>
        <v>668.71012370379924</v>
      </c>
    </row>
    <row r="68" spans="1:13" x14ac:dyDescent="0.25">
      <c r="A68" s="25" t="s">
        <v>154</v>
      </c>
      <c r="B68" s="28">
        <v>0</v>
      </c>
      <c r="C68" s="27">
        <v>0</v>
      </c>
      <c r="D68" s="28">
        <v>0</v>
      </c>
      <c r="E68" s="27">
        <v>0</v>
      </c>
      <c r="F68" s="28">
        <v>7.17</v>
      </c>
      <c r="G68" s="27">
        <v>3.8312756295282697</v>
      </c>
      <c r="H68" s="28">
        <v>1775.3999999999999</v>
      </c>
      <c r="I68" s="27">
        <v>752.67277404029301</v>
      </c>
      <c r="J68" s="28">
        <v>0</v>
      </c>
      <c r="K68" s="27">
        <v>0</v>
      </c>
      <c r="L68" s="28">
        <f t="shared" si="0"/>
        <v>1782.57</v>
      </c>
      <c r="M68" s="27">
        <f t="shared" si="1"/>
        <v>756.50404966982126</v>
      </c>
    </row>
    <row r="69" spans="1:13" x14ac:dyDescent="0.25">
      <c r="A69" s="25" t="s">
        <v>155</v>
      </c>
      <c r="B69" s="26">
        <v>0</v>
      </c>
      <c r="C69" s="27">
        <v>0</v>
      </c>
      <c r="D69" s="28">
        <v>4409.08</v>
      </c>
      <c r="E69" s="27">
        <v>2389.2435416287863</v>
      </c>
      <c r="F69" s="28">
        <v>106.55</v>
      </c>
      <c r="G69" s="27">
        <v>54.126631002500702</v>
      </c>
      <c r="H69" s="28">
        <v>0</v>
      </c>
      <c r="I69" s="27">
        <v>0</v>
      </c>
      <c r="J69" s="28">
        <v>512.72</v>
      </c>
      <c r="K69" s="27">
        <v>265.8137189715639</v>
      </c>
      <c r="L69" s="28">
        <f t="shared" si="0"/>
        <v>5028.3500000000004</v>
      </c>
      <c r="M69" s="27">
        <f t="shared" si="1"/>
        <v>2709.183891602851</v>
      </c>
    </row>
    <row r="70" spans="1:13" ht="15.75" thickBot="1" x14ac:dyDescent="0.3">
      <c r="A70" s="31" t="s">
        <v>156</v>
      </c>
      <c r="B70" s="32">
        <v>0</v>
      </c>
      <c r="C70" s="33">
        <v>0</v>
      </c>
      <c r="D70" s="32">
        <v>0</v>
      </c>
      <c r="E70" s="33">
        <v>0</v>
      </c>
      <c r="F70" s="32">
        <v>0</v>
      </c>
      <c r="G70" s="33">
        <v>0</v>
      </c>
      <c r="H70" s="32">
        <v>0</v>
      </c>
      <c r="I70" s="33">
        <v>0</v>
      </c>
      <c r="J70" s="32">
        <v>0</v>
      </c>
      <c r="K70" s="33">
        <v>0</v>
      </c>
      <c r="L70" s="32">
        <f t="shared" ref="L70:M70" si="2">SUM(B70,D70,F70,H70,J70)</f>
        <v>0</v>
      </c>
      <c r="M70" s="33">
        <f t="shared" si="2"/>
        <v>0</v>
      </c>
    </row>
    <row r="71" spans="1:13" ht="15.75" thickBot="1" x14ac:dyDescent="0.3">
      <c r="B71" s="46">
        <f>SUM(B5:B70)</f>
        <v>20161.349999999999</v>
      </c>
      <c r="C71" s="47">
        <f>SUM(C5:C70)</f>
        <v>11610.900000000007</v>
      </c>
      <c r="D71" s="47">
        <f>SUM(D5:D70)</f>
        <v>56424.156999999999</v>
      </c>
      <c r="E71" s="47">
        <f>SUM(E5:E70)</f>
        <v>30797.330000091002</v>
      </c>
      <c r="F71" s="47">
        <f t="shared" ref="F71:M71" si="3">SUM(F5:F70)</f>
        <v>37184.19</v>
      </c>
      <c r="G71" s="47">
        <f t="shared" si="3"/>
        <v>20113.680000000004</v>
      </c>
      <c r="H71" s="47">
        <f t="shared" si="3"/>
        <v>31303.57</v>
      </c>
      <c r="I71" s="47">
        <f t="shared" si="3"/>
        <v>13237.039999999999</v>
      </c>
      <c r="J71" s="47">
        <f t="shared" si="3"/>
        <v>6575.4199999999983</v>
      </c>
      <c r="K71" s="47">
        <f t="shared" si="3"/>
        <v>3408.9500000000012</v>
      </c>
      <c r="L71" s="45">
        <f t="shared" si="3"/>
        <v>151648.68700000003</v>
      </c>
      <c r="M71" s="45">
        <f t="shared" si="3"/>
        <v>79167.900000091016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8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25F9-972B-4641-88FA-3EFFABAE9C14}">
  <dimension ref="A1:F64"/>
  <sheetViews>
    <sheetView workbookViewId="0">
      <selection activeCell="D58" sqref="D58"/>
    </sheetView>
  </sheetViews>
  <sheetFormatPr defaultRowHeight="15" x14ac:dyDescent="0.25"/>
  <cols>
    <col min="1" max="1" width="13.28515625" customWidth="1"/>
    <col min="2" max="2" width="30.85546875" customWidth="1"/>
    <col min="4" max="4" width="11.42578125" customWidth="1"/>
    <col min="5" max="5" width="13.42578125" customWidth="1"/>
    <col min="6" max="6" width="14.8554687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4" t="s">
        <v>66</v>
      </c>
      <c r="B2" s="1" t="s">
        <v>10</v>
      </c>
      <c r="C2" s="1">
        <v>1519.33</v>
      </c>
      <c r="D2" s="6">
        <f>C2/$C$4</f>
        <v>0.98959812414511816</v>
      </c>
      <c r="E2" s="49">
        <v>1049.94</v>
      </c>
      <c r="F2" s="1">
        <f>$E$2*D2</f>
        <v>1039.0186544649255</v>
      </c>
    </row>
    <row r="3" spans="1:6" x14ac:dyDescent="0.25">
      <c r="A3" s="55"/>
      <c r="B3" s="1" t="s">
        <v>67</v>
      </c>
      <c r="C3" s="1">
        <v>15.97</v>
      </c>
      <c r="D3" s="6">
        <f>C3/$C$4</f>
        <v>1.0401875854881783E-2</v>
      </c>
      <c r="E3" s="49"/>
      <c r="F3" s="1">
        <f t="shared" ref="F3" si="0">$E$2*D3</f>
        <v>10.921345535074581</v>
      </c>
    </row>
    <row r="4" spans="1:6" x14ac:dyDescent="0.25">
      <c r="C4" s="3">
        <f>SUM(C2:C3)</f>
        <v>1535.3</v>
      </c>
    </row>
    <row r="5" spans="1:6" x14ac:dyDescent="0.25">
      <c r="A5" s="50" t="s">
        <v>6</v>
      </c>
      <c r="B5" s="1" t="s">
        <v>5</v>
      </c>
      <c r="C5" s="4">
        <v>266.93</v>
      </c>
      <c r="D5" s="6">
        <f t="shared" ref="D5:D27" si="1">C5/$C$28</f>
        <v>5.7287385529317593E-2</v>
      </c>
      <c r="E5" s="51">
        <v>2290.5300000000002</v>
      </c>
      <c r="F5" s="1">
        <f>$E$5*D5</f>
        <v>131.21847517646785</v>
      </c>
    </row>
    <row r="6" spans="1:6" x14ac:dyDescent="0.25">
      <c r="A6" s="50"/>
      <c r="B6" s="1" t="s">
        <v>7</v>
      </c>
      <c r="C6" s="4">
        <v>249.25</v>
      </c>
      <c r="D6" s="6">
        <f t="shared" si="1"/>
        <v>5.3492978845324279E-2</v>
      </c>
      <c r="E6" s="52"/>
      <c r="F6" s="1">
        <f t="shared" ref="F6:F27" si="2">$E$5*D6</f>
        <v>122.52727283458063</v>
      </c>
    </row>
    <row r="7" spans="1:6" x14ac:dyDescent="0.25">
      <c r="A7" s="50"/>
      <c r="B7" s="1" t="s">
        <v>12</v>
      </c>
      <c r="C7" s="4">
        <v>134.19999999999999</v>
      </c>
      <c r="D7" s="6">
        <f t="shared" si="1"/>
        <v>2.8801435350220731E-2</v>
      </c>
      <c r="E7" s="52"/>
      <c r="F7" s="1">
        <f t="shared" si="2"/>
        <v>65.970551712741099</v>
      </c>
    </row>
    <row r="8" spans="1:6" x14ac:dyDescent="0.25">
      <c r="A8" s="50"/>
      <c r="B8" s="1" t="s">
        <v>13</v>
      </c>
      <c r="C8" s="4">
        <v>341.84</v>
      </c>
      <c r="D8" s="6">
        <f t="shared" si="1"/>
        <v>7.3364252310875219E-2</v>
      </c>
      <c r="E8" s="52"/>
      <c r="F8" s="1">
        <f t="shared" si="2"/>
        <v>168.04302084562903</v>
      </c>
    </row>
    <row r="9" spans="1:6" x14ac:dyDescent="0.25">
      <c r="A9" s="50"/>
      <c r="B9" s="1" t="s">
        <v>16</v>
      </c>
      <c r="C9" s="4">
        <v>249.11</v>
      </c>
      <c r="D9" s="6">
        <f t="shared" si="1"/>
        <v>5.3462932638550578E-2</v>
      </c>
      <c r="E9" s="52"/>
      <c r="F9" s="1">
        <f t="shared" si="2"/>
        <v>122.45845109657927</v>
      </c>
    </row>
    <row r="10" spans="1:6" x14ac:dyDescent="0.25">
      <c r="A10" s="50"/>
      <c r="B10" s="1" t="s">
        <v>18</v>
      </c>
      <c r="C10" s="4">
        <v>445.81</v>
      </c>
      <c r="D10" s="6">
        <f t="shared" si="1"/>
        <v>9.5677853155602871E-2</v>
      </c>
      <c r="E10" s="52"/>
      <c r="F10" s="1">
        <f t="shared" si="2"/>
        <v>219.15299298850306</v>
      </c>
    </row>
    <row r="11" spans="1:6" x14ac:dyDescent="0.25">
      <c r="A11" s="50"/>
      <c r="B11" s="1" t="s">
        <v>19</v>
      </c>
      <c r="C11" s="4">
        <v>41.31</v>
      </c>
      <c r="D11" s="6">
        <f t="shared" si="1"/>
        <v>8.8657771558689914E-3</v>
      </c>
      <c r="E11" s="52"/>
      <c r="F11" s="1">
        <f t="shared" si="2"/>
        <v>20.307328548832604</v>
      </c>
    </row>
    <row r="12" spans="1:6" x14ac:dyDescent="0.25">
      <c r="A12" s="50"/>
      <c r="B12" s="1" t="s">
        <v>22</v>
      </c>
      <c r="C12" s="4">
        <v>219.13</v>
      </c>
      <c r="D12" s="6">
        <f t="shared" si="1"/>
        <v>4.7028752073724811E-2</v>
      </c>
      <c r="E12" s="52"/>
      <c r="F12" s="1">
        <f t="shared" si="2"/>
        <v>107.7207674874289</v>
      </c>
    </row>
    <row r="13" spans="1:6" x14ac:dyDescent="0.25">
      <c r="A13" s="50"/>
      <c r="B13" s="1" t="s">
        <v>23</v>
      </c>
      <c r="C13" s="4">
        <v>221.57</v>
      </c>
      <c r="D13" s="6">
        <f t="shared" si="1"/>
        <v>4.7552414534637912E-2</v>
      </c>
      <c r="E13" s="52"/>
      <c r="F13" s="1">
        <f t="shared" si="2"/>
        <v>108.92023206402419</v>
      </c>
    </row>
    <row r="14" spans="1:6" x14ac:dyDescent="0.25">
      <c r="A14" s="50"/>
      <c r="B14" s="1" t="s">
        <v>28</v>
      </c>
      <c r="C14" s="4">
        <v>387.56</v>
      </c>
      <c r="D14" s="6">
        <f t="shared" si="1"/>
        <v>8.3176484980115858E-2</v>
      </c>
      <c r="E14" s="52"/>
      <c r="F14" s="1">
        <f t="shared" si="2"/>
        <v>190.51823414150479</v>
      </c>
    </row>
    <row r="15" spans="1:6" x14ac:dyDescent="0.25">
      <c r="A15" s="50"/>
      <c r="B15" s="1" t="s">
        <v>30</v>
      </c>
      <c r="C15" s="4">
        <v>437.89</v>
      </c>
      <c r="D15" s="6">
        <f t="shared" si="1"/>
        <v>9.3978096315261966E-2</v>
      </c>
      <c r="E15" s="52"/>
      <c r="F15" s="1">
        <f t="shared" si="2"/>
        <v>215.259648952997</v>
      </c>
    </row>
    <row r="16" spans="1:6" x14ac:dyDescent="0.25">
      <c r="A16" s="50"/>
      <c r="B16" s="1" t="s">
        <v>32</v>
      </c>
      <c r="C16" s="4">
        <v>142.57</v>
      </c>
      <c r="D16" s="6">
        <f t="shared" si="1"/>
        <v>3.0597769283762816E-2</v>
      </c>
      <c r="E16" s="52"/>
      <c r="F16" s="1">
        <f t="shared" si="2"/>
        <v>70.085108477537247</v>
      </c>
    </row>
    <row r="17" spans="1:6" x14ac:dyDescent="0.25">
      <c r="A17" s="50"/>
      <c r="B17" s="1" t="s">
        <v>33</v>
      </c>
      <c r="C17" s="4">
        <v>83.18</v>
      </c>
      <c r="D17" s="6">
        <f t="shared" si="1"/>
        <v>1.7851739138832794E-2</v>
      </c>
      <c r="E17" s="52"/>
      <c r="F17" s="1">
        <f t="shared" si="2"/>
        <v>40.889944049670682</v>
      </c>
    </row>
    <row r="18" spans="1:6" x14ac:dyDescent="0.25">
      <c r="A18" s="50"/>
      <c r="B18" s="1" t="s">
        <v>36</v>
      </c>
      <c r="C18" s="4">
        <v>47.98</v>
      </c>
      <c r="D18" s="6">
        <f t="shared" si="1"/>
        <v>1.0297264292873254E-2</v>
      </c>
      <c r="E18" s="52"/>
      <c r="F18" s="1">
        <f t="shared" si="2"/>
        <v>23.586192780754978</v>
      </c>
    </row>
    <row r="19" spans="1:6" x14ac:dyDescent="0.25">
      <c r="A19" s="50"/>
      <c r="B19" s="1" t="s">
        <v>37</v>
      </c>
      <c r="C19" s="4">
        <v>61.56</v>
      </c>
      <c r="D19" s="6">
        <f t="shared" si="1"/>
        <v>1.3211746349922417E-2</v>
      </c>
      <c r="E19" s="52"/>
      <c r="F19" s="1">
        <f t="shared" si="2"/>
        <v>30.261901366887798</v>
      </c>
    </row>
    <row r="20" spans="1:6" x14ac:dyDescent="0.25">
      <c r="A20" s="50"/>
      <c r="B20" s="1" t="s">
        <v>44</v>
      </c>
      <c r="C20" s="4">
        <v>119.33</v>
      </c>
      <c r="D20" s="6">
        <f t="shared" si="1"/>
        <v>2.5610098959328167E-2</v>
      </c>
      <c r="E20" s="52"/>
      <c r="F20" s="1">
        <f t="shared" si="2"/>
        <v>58.660699969309952</v>
      </c>
    </row>
    <row r="21" spans="1:6" x14ac:dyDescent="0.25">
      <c r="A21" s="50"/>
      <c r="B21" s="1" t="s">
        <v>46</v>
      </c>
      <c r="C21" s="4">
        <v>239.85</v>
      </c>
      <c r="D21" s="6">
        <f t="shared" si="1"/>
        <v>5.1475590676232807E-2</v>
      </c>
      <c r="E21" s="52"/>
      <c r="F21" s="1">
        <f t="shared" si="2"/>
        <v>117.90638471163155</v>
      </c>
    </row>
    <row r="22" spans="1:6" x14ac:dyDescent="0.25">
      <c r="A22" s="50"/>
      <c r="B22" s="1" t="s">
        <v>49</v>
      </c>
      <c r="C22" s="4">
        <v>137.28</v>
      </c>
      <c r="D22" s="6">
        <f t="shared" si="1"/>
        <v>2.9462451899242192E-2</v>
      </c>
      <c r="E22" s="52"/>
      <c r="F22" s="1">
        <f t="shared" si="2"/>
        <v>67.484629948771229</v>
      </c>
    </row>
    <row r="23" spans="1:6" x14ac:dyDescent="0.25">
      <c r="A23" s="50"/>
      <c r="B23" s="1" t="s">
        <v>53</v>
      </c>
      <c r="C23" s="4">
        <v>63.93</v>
      </c>
      <c r="D23" s="6">
        <f t="shared" si="1"/>
        <v>1.3720385707448671E-2</v>
      </c>
      <c r="E23" s="52"/>
      <c r="F23" s="1">
        <f t="shared" si="2"/>
        <v>31.426955074482407</v>
      </c>
    </row>
    <row r="24" spans="1:6" x14ac:dyDescent="0.25">
      <c r="A24" s="50"/>
      <c r="B24" s="1" t="s">
        <v>54</v>
      </c>
      <c r="C24" s="4">
        <v>99.1</v>
      </c>
      <c r="D24" s="6">
        <f t="shared" si="1"/>
        <v>2.1268422080528128E-2</v>
      </c>
      <c r="E24" s="52"/>
      <c r="F24" s="1">
        <f t="shared" si="2"/>
        <v>48.7159588281121</v>
      </c>
    </row>
    <row r="25" spans="1:6" x14ac:dyDescent="0.25">
      <c r="A25" s="50"/>
      <c r="B25" s="1" t="s">
        <v>55</v>
      </c>
      <c r="C25" s="4">
        <v>134.1</v>
      </c>
      <c r="D25" s="6">
        <f t="shared" si="1"/>
        <v>2.8779973773953801E-2</v>
      </c>
      <c r="E25" s="52"/>
      <c r="F25" s="1">
        <f t="shared" si="2"/>
        <v>65.9213933284544</v>
      </c>
    </row>
    <row r="26" spans="1:6" x14ac:dyDescent="0.25">
      <c r="A26" s="50"/>
      <c r="B26" s="1" t="s">
        <v>58</v>
      </c>
      <c r="C26" s="4">
        <v>167.43</v>
      </c>
      <c r="D26" s="6">
        <f t="shared" si="1"/>
        <v>3.5933117143721743E-2</v>
      </c>
      <c r="E26" s="52"/>
      <c r="F26" s="1">
        <f t="shared" si="2"/>
        <v>82.305882811208974</v>
      </c>
    </row>
    <row r="27" spans="1:6" x14ac:dyDescent="0.25">
      <c r="A27" s="50"/>
      <c r="B27" s="1" t="s">
        <v>61</v>
      </c>
      <c r="C27" s="4">
        <v>368.58</v>
      </c>
      <c r="D27" s="6">
        <f t="shared" si="1"/>
        <v>7.9103077804652436E-2</v>
      </c>
      <c r="E27" s="52"/>
      <c r="F27" s="1">
        <f t="shared" si="2"/>
        <v>181.18797280389055</v>
      </c>
    </row>
    <row r="28" spans="1:6" x14ac:dyDescent="0.25">
      <c r="C28" s="3">
        <f>SUM(C5:C27)</f>
        <v>4659.49</v>
      </c>
      <c r="D28" s="1"/>
      <c r="E28" s="1"/>
      <c r="F28" s="1"/>
    </row>
    <row r="29" spans="1:6" x14ac:dyDescent="0.25">
      <c r="A29" s="48" t="s">
        <v>3</v>
      </c>
      <c r="B29" s="1" t="s">
        <v>8</v>
      </c>
      <c r="C29" s="1">
        <v>206.88</v>
      </c>
      <c r="D29" s="7">
        <f t="shared" ref="D29:D46" si="3">C29/$C$47</f>
        <v>5.7760281430605569E-2</v>
      </c>
      <c r="E29" s="49">
        <v>2079.2600000000002</v>
      </c>
      <c r="F29" s="1">
        <f>$E$29*D29</f>
        <v>120.09864276740095</v>
      </c>
    </row>
    <row r="30" spans="1:6" x14ac:dyDescent="0.25">
      <c r="A30" s="48"/>
      <c r="B30" s="1" t="s">
        <v>9</v>
      </c>
      <c r="C30" s="1">
        <v>6.23</v>
      </c>
      <c r="D30" s="7">
        <f t="shared" si="3"/>
        <v>1.7393974928106763E-3</v>
      </c>
      <c r="E30" s="49"/>
      <c r="F30" s="1">
        <f t="shared" ref="F30:F46" si="4">$E$29*D30</f>
        <v>3.6166596309015273</v>
      </c>
    </row>
    <row r="31" spans="1:6" x14ac:dyDescent="0.25">
      <c r="A31" s="48"/>
      <c r="B31" s="1" t="s">
        <v>10</v>
      </c>
      <c r="C31" s="1">
        <v>942.9</v>
      </c>
      <c r="D31" s="7">
        <f t="shared" si="3"/>
        <v>0.26325487896808775</v>
      </c>
      <c r="E31" s="49"/>
      <c r="F31" s="1">
        <f t="shared" si="4"/>
        <v>547.37533964318618</v>
      </c>
    </row>
    <row r="32" spans="1:6" x14ac:dyDescent="0.25">
      <c r="A32" s="48"/>
      <c r="B32" s="1" t="s">
        <v>14</v>
      </c>
      <c r="C32" s="1">
        <v>76.73</v>
      </c>
      <c r="D32" s="7">
        <f t="shared" si="3"/>
        <v>2.1422788061535022E-2</v>
      </c>
      <c r="E32" s="49"/>
      <c r="F32" s="1">
        <f t="shared" si="4"/>
        <v>44.543546304827316</v>
      </c>
    </row>
    <row r="33" spans="1:6" x14ac:dyDescent="0.25">
      <c r="A33" s="48"/>
      <c r="B33" s="1" t="s">
        <v>15</v>
      </c>
      <c r="C33" s="1">
        <v>226.12</v>
      </c>
      <c r="D33" s="7">
        <f t="shared" si="3"/>
        <v>6.3132032275176581E-2</v>
      </c>
      <c r="E33" s="49"/>
      <c r="F33" s="1">
        <f t="shared" si="4"/>
        <v>131.26790942848368</v>
      </c>
    </row>
    <row r="34" spans="1:6" x14ac:dyDescent="0.25">
      <c r="A34" s="48"/>
      <c r="B34" s="1" t="s">
        <v>17</v>
      </c>
      <c r="C34" s="1">
        <v>144.58000000000001</v>
      </c>
      <c r="D34" s="7">
        <f t="shared" si="3"/>
        <v>4.0366306502498811E-2</v>
      </c>
      <c r="E34" s="49"/>
      <c r="F34" s="1">
        <f t="shared" si="4"/>
        <v>83.932046458385685</v>
      </c>
    </row>
    <row r="35" spans="1:6" x14ac:dyDescent="0.25">
      <c r="A35" s="48"/>
      <c r="B35" s="1" t="s">
        <v>20</v>
      </c>
      <c r="C35" s="1">
        <v>197.67</v>
      </c>
      <c r="D35" s="7">
        <f t="shared" si="3"/>
        <v>5.5188876790350935E-2</v>
      </c>
      <c r="E35" s="49"/>
      <c r="F35" s="1">
        <f t="shared" si="4"/>
        <v>114.7520239551051</v>
      </c>
    </row>
    <row r="36" spans="1:6" x14ac:dyDescent="0.25">
      <c r="A36" s="48"/>
      <c r="B36" s="1" t="s">
        <v>24</v>
      </c>
      <c r="C36" s="1">
        <v>195.55</v>
      </c>
      <c r="D36" s="7">
        <f t="shared" si="3"/>
        <v>5.4596979088142497E-2</v>
      </c>
      <c r="E36" s="49"/>
      <c r="F36" s="1">
        <f t="shared" si="4"/>
        <v>113.52131473881118</v>
      </c>
    </row>
    <row r="37" spans="1:6" x14ac:dyDescent="0.25">
      <c r="A37" s="48"/>
      <c r="B37" s="1" t="s">
        <v>25</v>
      </c>
      <c r="C37" s="1">
        <v>27.75</v>
      </c>
      <c r="D37" s="7">
        <f t="shared" si="3"/>
        <v>7.7477175642851146E-3</v>
      </c>
      <c r="E37" s="49"/>
      <c r="F37" s="1">
        <f t="shared" si="4"/>
        <v>16.10951922271547</v>
      </c>
    </row>
    <row r="38" spans="1:6" x14ac:dyDescent="0.25">
      <c r="A38" s="48"/>
      <c r="B38" s="1" t="s">
        <v>26</v>
      </c>
      <c r="C38" s="1">
        <v>239.02</v>
      </c>
      <c r="D38" s="7">
        <f t="shared" si="3"/>
        <v>6.6733673953709119E-2</v>
      </c>
      <c r="E38" s="49"/>
      <c r="F38" s="1">
        <f t="shared" si="4"/>
        <v>138.75665890498925</v>
      </c>
    </row>
    <row r="39" spans="1:6" x14ac:dyDescent="0.25">
      <c r="A39" s="48"/>
      <c r="B39" s="1" t="s">
        <v>27</v>
      </c>
      <c r="C39" s="1">
        <v>59.83</v>
      </c>
      <c r="D39" s="7">
        <f t="shared" si="3"/>
        <v>1.670435826562805E-2</v>
      </c>
      <c r="E39" s="49"/>
      <c r="F39" s="1">
        <f t="shared" si="4"/>
        <v>34.732703967389781</v>
      </c>
    </row>
    <row r="40" spans="1:6" x14ac:dyDescent="0.25">
      <c r="A40" s="48"/>
      <c r="B40" s="1" t="s">
        <v>34</v>
      </c>
      <c r="C40" s="1">
        <v>146.16999999999999</v>
      </c>
      <c r="D40" s="7">
        <f t="shared" si="3"/>
        <v>4.081022977915514E-2</v>
      </c>
      <c r="E40" s="49"/>
      <c r="F40" s="1">
        <f t="shared" si="4"/>
        <v>84.855078370606122</v>
      </c>
    </row>
    <row r="41" spans="1:6" x14ac:dyDescent="0.25">
      <c r="A41" s="48"/>
      <c r="B41" s="1" t="s">
        <v>41</v>
      </c>
      <c r="C41" s="1">
        <v>262.31</v>
      </c>
      <c r="D41" s="7">
        <f t="shared" si="3"/>
        <v>7.3236172767121743E-2</v>
      </c>
      <c r="E41" s="49"/>
      <c r="F41" s="1">
        <f t="shared" si="4"/>
        <v>152.27704458776557</v>
      </c>
    </row>
    <row r="42" spans="1:6" x14ac:dyDescent="0.25">
      <c r="A42" s="48"/>
      <c r="B42" s="1" t="s">
        <v>42</v>
      </c>
      <c r="C42" s="1">
        <v>252.83</v>
      </c>
      <c r="D42" s="7">
        <f t="shared" si="3"/>
        <v>7.0589384928944343E-2</v>
      </c>
      <c r="E42" s="49"/>
      <c r="F42" s="1">
        <f t="shared" si="4"/>
        <v>146.77368450735682</v>
      </c>
    </row>
    <row r="43" spans="1:6" x14ac:dyDescent="0.25">
      <c r="A43" s="48"/>
      <c r="B43" s="1" t="s">
        <v>47</v>
      </c>
      <c r="C43" s="1">
        <v>183.05</v>
      </c>
      <c r="D43" s="7">
        <f t="shared" si="3"/>
        <v>5.1107016221347397E-2</v>
      </c>
      <c r="E43" s="49"/>
      <c r="F43" s="1">
        <f t="shared" si="4"/>
        <v>106.2647745483988</v>
      </c>
    </row>
    <row r="44" spans="1:6" x14ac:dyDescent="0.25">
      <c r="A44" s="48"/>
      <c r="B44" s="1" t="s">
        <v>51</v>
      </c>
      <c r="C44" s="1">
        <v>162.4</v>
      </c>
      <c r="D44" s="7">
        <f t="shared" si="3"/>
        <v>4.5341597565401896E-2</v>
      </c>
      <c r="E44" s="49"/>
      <c r="F44" s="1">
        <f t="shared" si="4"/>
        <v>94.276970153837553</v>
      </c>
    </row>
    <row r="45" spans="1:6" x14ac:dyDescent="0.25">
      <c r="A45" s="48"/>
      <c r="B45" s="1" t="s">
        <v>57</v>
      </c>
      <c r="C45" s="1">
        <v>155.32</v>
      </c>
      <c r="D45" s="7">
        <f t="shared" si="3"/>
        <v>4.3364882597649153E-2</v>
      </c>
      <c r="E45" s="49"/>
      <c r="F45" s="1">
        <f t="shared" si="4"/>
        <v>90.16686578998798</v>
      </c>
    </row>
    <row r="46" spans="1:6" x14ac:dyDescent="0.25">
      <c r="A46" s="48"/>
      <c r="B46" s="1" t="s">
        <v>59</v>
      </c>
      <c r="C46" s="1">
        <v>96.36</v>
      </c>
      <c r="D46" s="7">
        <f t="shared" si="3"/>
        <v>2.6903425747550041E-2</v>
      </c>
      <c r="E46" s="49"/>
      <c r="F46" s="1">
        <f t="shared" si="4"/>
        <v>55.939217019850901</v>
      </c>
    </row>
    <row r="47" spans="1:6" x14ac:dyDescent="0.25">
      <c r="C47" s="3">
        <f>SUM(C29:C46)</f>
        <v>3581.7000000000007</v>
      </c>
    </row>
    <row r="48" spans="1:6" x14ac:dyDescent="0.25">
      <c r="A48" s="48" t="s">
        <v>4</v>
      </c>
      <c r="B48" s="1" t="s">
        <v>2</v>
      </c>
      <c r="C48" s="1">
        <v>43.27</v>
      </c>
      <c r="D48" s="6">
        <f>C48/$C$64</f>
        <v>1.9769816648314745E-2</v>
      </c>
      <c r="E48" s="49">
        <v>974.12</v>
      </c>
      <c r="F48" s="1">
        <f>$E$48*D48</f>
        <v>19.258173793456358</v>
      </c>
    </row>
    <row r="49" spans="1:6" x14ac:dyDescent="0.25">
      <c r="A49" s="48"/>
      <c r="B49" s="1" t="s">
        <v>11</v>
      </c>
      <c r="C49" s="1">
        <v>177.51</v>
      </c>
      <c r="D49" s="6">
        <f t="shared" ref="D49:D63" si="5">C49/$C$64</f>
        <v>8.1103308371674371E-2</v>
      </c>
      <c r="E49" s="49"/>
      <c r="F49" s="1">
        <f t="shared" ref="F49:F63" si="6">$E$48*D49</f>
        <v>79.004354751015441</v>
      </c>
    </row>
    <row r="50" spans="1:6" x14ac:dyDescent="0.25">
      <c r="A50" s="48"/>
      <c r="B50" s="1" t="s">
        <v>21</v>
      </c>
      <c r="C50" s="1">
        <v>112.99</v>
      </c>
      <c r="D50" s="6">
        <f t="shared" si="5"/>
        <v>5.1624487707258679E-2</v>
      </c>
      <c r="E50" s="49"/>
      <c r="F50" s="1">
        <f t="shared" si="6"/>
        <v>50.288445965394821</v>
      </c>
    </row>
    <row r="51" spans="1:6" x14ac:dyDescent="0.25">
      <c r="A51" s="48"/>
      <c r="B51" s="1" t="s">
        <v>29</v>
      </c>
      <c r="C51" s="1">
        <v>190.02</v>
      </c>
      <c r="D51" s="6">
        <f t="shared" si="5"/>
        <v>8.6819056147741339E-2</v>
      </c>
      <c r="E51" s="49"/>
      <c r="F51" s="1">
        <f t="shared" si="6"/>
        <v>84.572178974637794</v>
      </c>
    </row>
    <row r="52" spans="1:6" x14ac:dyDescent="0.25">
      <c r="A52" s="48"/>
      <c r="B52" s="1" t="s">
        <v>31</v>
      </c>
      <c r="C52" s="1">
        <v>142.28</v>
      </c>
      <c r="D52" s="6">
        <f t="shared" si="5"/>
        <v>6.5006921948745591E-2</v>
      </c>
      <c r="E52" s="49"/>
      <c r="F52" s="1">
        <f t="shared" si="6"/>
        <v>63.324542808712053</v>
      </c>
    </row>
    <row r="53" spans="1:6" x14ac:dyDescent="0.25">
      <c r="A53" s="48"/>
      <c r="B53" s="1" t="s">
        <v>35</v>
      </c>
      <c r="C53" s="1">
        <v>20.309999999999999</v>
      </c>
      <c r="D53" s="6">
        <f t="shared" si="5"/>
        <v>9.279523367859312E-3</v>
      </c>
      <c r="E53" s="49"/>
      <c r="F53" s="1">
        <f t="shared" si="6"/>
        <v>9.0393693030991127</v>
      </c>
    </row>
    <row r="54" spans="1:6" x14ac:dyDescent="0.25">
      <c r="A54" s="48"/>
      <c r="B54" s="1" t="s">
        <v>38</v>
      </c>
      <c r="C54" s="1">
        <v>93.23</v>
      </c>
      <c r="D54" s="6">
        <f t="shared" si="5"/>
        <v>4.2596256208051395E-2</v>
      </c>
      <c r="E54" s="49"/>
      <c r="F54" s="1">
        <f t="shared" si="6"/>
        <v>41.493865097387022</v>
      </c>
    </row>
    <row r="55" spans="1:6" x14ac:dyDescent="0.25">
      <c r="A55" s="48"/>
      <c r="B55" s="1" t="s">
        <v>39</v>
      </c>
      <c r="C55" s="1">
        <v>114.44</v>
      </c>
      <c r="D55" s="6">
        <f t="shared" si="5"/>
        <v>5.2286984451886745E-2</v>
      </c>
      <c r="E55" s="49"/>
      <c r="F55" s="1">
        <f t="shared" si="6"/>
        <v>50.933797294271919</v>
      </c>
    </row>
    <row r="56" spans="1:6" x14ac:dyDescent="0.25">
      <c r="A56" s="48"/>
      <c r="B56" s="1" t="s">
        <v>40</v>
      </c>
      <c r="C56" s="1">
        <v>135</v>
      </c>
      <c r="D56" s="6">
        <f t="shared" si="5"/>
        <v>6.168073139640607E-2</v>
      </c>
      <c r="E56" s="49"/>
      <c r="F56" s="1">
        <f t="shared" si="6"/>
        <v>60.084434067867079</v>
      </c>
    </row>
    <row r="57" spans="1:6" x14ac:dyDescent="0.25">
      <c r="A57" s="48"/>
      <c r="B57" s="1" t="s">
        <v>43</v>
      </c>
      <c r="C57" s="1">
        <v>151.38999999999999</v>
      </c>
      <c r="D57" s="6">
        <f t="shared" si="5"/>
        <v>6.9169229082236397E-2</v>
      </c>
      <c r="E57" s="49"/>
      <c r="F57" s="1">
        <f t="shared" si="6"/>
        <v>67.379129433588119</v>
      </c>
    </row>
    <row r="58" spans="1:6" x14ac:dyDescent="0.25">
      <c r="A58" s="48"/>
      <c r="B58" s="1" t="s">
        <v>45</v>
      </c>
      <c r="C58" s="1">
        <v>273.47000000000003</v>
      </c>
      <c r="D58" s="6">
        <f t="shared" si="5"/>
        <v>0.12494688603685311</v>
      </c>
      <c r="E58" s="49"/>
      <c r="F58" s="1">
        <f t="shared" si="6"/>
        <v>121.71326062621935</v>
      </c>
    </row>
    <row r="59" spans="1:6" x14ac:dyDescent="0.25">
      <c r="A59" s="48"/>
      <c r="B59" s="1" t="s">
        <v>48</v>
      </c>
      <c r="C59" s="1">
        <v>291.77999999999997</v>
      </c>
      <c r="D59" s="6">
        <f t="shared" si="5"/>
        <v>0.1333126207914323</v>
      </c>
      <c r="E59" s="49"/>
      <c r="F59" s="1">
        <f t="shared" si="6"/>
        <v>129.86249016535004</v>
      </c>
    </row>
    <row r="60" spans="1:6" x14ac:dyDescent="0.25">
      <c r="A60" s="48"/>
      <c r="B60" s="1" t="s">
        <v>50</v>
      </c>
      <c r="C60" s="1">
        <v>275.86</v>
      </c>
      <c r="D60" s="6">
        <f t="shared" si="5"/>
        <v>0.12603886342972281</v>
      </c>
      <c r="E60" s="49"/>
      <c r="F60" s="1">
        <f t="shared" si="6"/>
        <v>122.77697764416159</v>
      </c>
    </row>
    <row r="61" spans="1:6" x14ac:dyDescent="0.25">
      <c r="A61" s="48"/>
      <c r="B61" s="1" t="s">
        <v>52</v>
      </c>
      <c r="C61" s="1">
        <v>14.04</v>
      </c>
      <c r="D61" s="6">
        <f t="shared" si="5"/>
        <v>6.4147960652262311E-3</v>
      </c>
      <c r="E61" s="49"/>
      <c r="F61" s="1">
        <f t="shared" si="6"/>
        <v>6.2487811430581761</v>
      </c>
    </row>
    <row r="62" spans="1:6" x14ac:dyDescent="0.25">
      <c r="A62" s="48"/>
      <c r="B62" s="1" t="s">
        <v>56</v>
      </c>
      <c r="C62" s="1">
        <v>10.85</v>
      </c>
      <c r="D62" s="6">
        <f t="shared" si="5"/>
        <v>4.9573032270444871E-3</v>
      </c>
      <c r="E62" s="49"/>
      <c r="F62" s="1">
        <f t="shared" si="6"/>
        <v>4.8290082195285757</v>
      </c>
    </row>
    <row r="63" spans="1:6" x14ac:dyDescent="0.25">
      <c r="A63" s="48"/>
      <c r="B63" s="1" t="s">
        <v>60</v>
      </c>
      <c r="C63" s="1">
        <v>142.25</v>
      </c>
      <c r="D63" s="6">
        <f t="shared" si="5"/>
        <v>6.4993215119546394E-2</v>
      </c>
      <c r="E63" s="49"/>
      <c r="F63" s="1">
        <f t="shared" si="6"/>
        <v>63.311190712252532</v>
      </c>
    </row>
    <row r="64" spans="1:6" x14ac:dyDescent="0.25">
      <c r="C64" s="3">
        <f>SUM(C48:C63)</f>
        <v>2188.69</v>
      </c>
    </row>
  </sheetData>
  <mergeCells count="8">
    <mergeCell ref="A48:A63"/>
    <mergeCell ref="E48:E63"/>
    <mergeCell ref="A2:A3"/>
    <mergeCell ref="E2:E3"/>
    <mergeCell ref="A5:A27"/>
    <mergeCell ref="E5:E27"/>
    <mergeCell ref="A29:A46"/>
    <mergeCell ref="E29:E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9CEB-1A55-4CA0-A45C-2A3E738CF3D4}">
  <dimension ref="A1:F63"/>
  <sheetViews>
    <sheetView topLeftCell="A4" workbookViewId="0">
      <selection activeCell="J5" sqref="J5"/>
    </sheetView>
  </sheetViews>
  <sheetFormatPr defaultRowHeight="15" x14ac:dyDescent="0.25"/>
  <cols>
    <col min="1" max="1" width="13.28515625" customWidth="1"/>
    <col min="2" max="2" width="30.85546875" customWidth="1"/>
    <col min="4" max="4" width="11.42578125" customWidth="1"/>
    <col min="5" max="5" width="13.42578125" customWidth="1"/>
    <col min="6" max="6" width="14.8554687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4" t="s">
        <v>66</v>
      </c>
      <c r="B2" s="1" t="s">
        <v>10</v>
      </c>
      <c r="C2" s="1">
        <v>1424.58</v>
      </c>
      <c r="D2" s="6">
        <f>C2/$C$4</f>
        <v>0.98325556997321995</v>
      </c>
      <c r="E2" s="49">
        <v>852.56</v>
      </c>
      <c r="F2" s="1">
        <f>$E$2*D2</f>
        <v>838.28436873636838</v>
      </c>
    </row>
    <row r="3" spans="1:6" x14ac:dyDescent="0.25">
      <c r="A3" s="55"/>
      <c r="B3" s="1" t="s">
        <v>67</v>
      </c>
      <c r="C3" s="1">
        <v>24.26</v>
      </c>
      <c r="D3" s="6">
        <f>C3/$C$4</f>
        <v>1.6744430026780048E-2</v>
      </c>
      <c r="E3" s="49"/>
      <c r="F3" s="1">
        <f t="shared" ref="F3" si="0">$E$2*D3</f>
        <v>14.275631263631597</v>
      </c>
    </row>
    <row r="4" spans="1:6" x14ac:dyDescent="0.25">
      <c r="C4" s="3">
        <f>SUM(C2:C3)</f>
        <v>1448.84</v>
      </c>
    </row>
    <row r="5" spans="1:6" x14ac:dyDescent="0.25">
      <c r="A5" s="50" t="s">
        <v>6</v>
      </c>
      <c r="B5" s="1" t="s">
        <v>5</v>
      </c>
      <c r="C5" s="4">
        <v>291.18</v>
      </c>
      <c r="D5" s="6">
        <f t="shared" ref="D5:D27" si="1">C5/$C$28</f>
        <v>5.6323153075258099E-2</v>
      </c>
      <c r="E5" s="51">
        <v>2759.03</v>
      </c>
      <c r="F5" s="1">
        <f>$E$5*D5</f>
        <v>155.39726902922936</v>
      </c>
    </row>
    <row r="6" spans="1:6" x14ac:dyDescent="0.25">
      <c r="A6" s="50"/>
      <c r="B6" s="1" t="s">
        <v>7</v>
      </c>
      <c r="C6" s="4">
        <v>275.3</v>
      </c>
      <c r="D6" s="6">
        <f t="shared" si="1"/>
        <v>5.3251473458405647E-2</v>
      </c>
      <c r="E6" s="52"/>
      <c r="F6" s="1">
        <f t="shared" ref="F6:F27" si="2">$E$5*D6</f>
        <v>146.92241281594494</v>
      </c>
    </row>
    <row r="7" spans="1:6" x14ac:dyDescent="0.25">
      <c r="A7" s="50"/>
      <c r="B7" s="1" t="s">
        <v>12</v>
      </c>
      <c r="C7" s="4">
        <v>140.55000000000001</v>
      </c>
      <c r="D7" s="6">
        <f t="shared" si="1"/>
        <v>2.7186685777620463E-2</v>
      </c>
      <c r="E7" s="52"/>
      <c r="F7" s="1">
        <f t="shared" si="2"/>
        <v>75.008881661028198</v>
      </c>
    </row>
    <row r="8" spans="1:6" x14ac:dyDescent="0.25">
      <c r="A8" s="50"/>
      <c r="B8" s="1" t="s">
        <v>13</v>
      </c>
      <c r="C8" s="4">
        <v>396.96</v>
      </c>
      <c r="D8" s="6">
        <f t="shared" si="1"/>
        <v>7.67842531930574E-2</v>
      </c>
      <c r="E8" s="52"/>
      <c r="F8" s="1">
        <f t="shared" si="2"/>
        <v>211.85005808724117</v>
      </c>
    </row>
    <row r="9" spans="1:6" x14ac:dyDescent="0.25">
      <c r="A9" s="50"/>
      <c r="B9" s="1" t="s">
        <v>16</v>
      </c>
      <c r="C9" s="4">
        <v>275.39999999999998</v>
      </c>
      <c r="D9" s="6">
        <f t="shared" si="1"/>
        <v>5.3270816529040727E-2</v>
      </c>
      <c r="E9" s="52"/>
      <c r="F9" s="1">
        <f t="shared" si="2"/>
        <v>146.97578092811924</v>
      </c>
    </row>
    <row r="10" spans="1:6" x14ac:dyDescent="0.25">
      <c r="A10" s="50"/>
      <c r="B10" s="1" t="s">
        <v>18</v>
      </c>
      <c r="C10" s="4">
        <v>505.9</v>
      </c>
      <c r="D10" s="6">
        <f t="shared" si="1"/>
        <v>9.7856594342925582E-2</v>
      </c>
      <c r="E10" s="52"/>
      <c r="F10" s="1">
        <f t="shared" si="2"/>
        <v>269.98927948996197</v>
      </c>
    </row>
    <row r="11" spans="1:6" x14ac:dyDescent="0.25">
      <c r="A11" s="50"/>
      <c r="B11" s="1" t="s">
        <v>19</v>
      </c>
      <c r="C11" s="4">
        <v>46.76</v>
      </c>
      <c r="D11" s="6">
        <f t="shared" si="1"/>
        <v>9.0448198289685717E-3</v>
      </c>
      <c r="E11" s="52"/>
      <c r="F11" s="1">
        <f t="shared" si="2"/>
        <v>24.954929252719161</v>
      </c>
    </row>
    <row r="12" spans="1:6" x14ac:dyDescent="0.25">
      <c r="A12" s="50"/>
      <c r="B12" s="1" t="s">
        <v>22</v>
      </c>
      <c r="C12" s="4">
        <v>233.12</v>
      </c>
      <c r="D12" s="6">
        <f t="shared" si="1"/>
        <v>4.5092566264524243E-2</v>
      </c>
      <c r="E12" s="52"/>
      <c r="F12" s="1">
        <f t="shared" si="2"/>
        <v>124.41174310081033</v>
      </c>
    </row>
    <row r="13" spans="1:6" x14ac:dyDescent="0.25">
      <c r="A13" s="50"/>
      <c r="B13" s="1" t="s">
        <v>23</v>
      </c>
      <c r="C13" s="4">
        <v>242.66</v>
      </c>
      <c r="D13" s="6">
        <f t="shared" si="1"/>
        <v>4.6937895203111923E-2</v>
      </c>
      <c r="E13" s="52"/>
      <c r="F13" s="1">
        <f t="shared" si="2"/>
        <v>129.50306100224191</v>
      </c>
    </row>
    <row r="14" spans="1:6" x14ac:dyDescent="0.25">
      <c r="A14" s="50"/>
      <c r="B14" s="1" t="s">
        <v>28</v>
      </c>
      <c r="C14" s="4">
        <v>425.26</v>
      </c>
      <c r="D14" s="6">
        <f t="shared" si="1"/>
        <v>8.2258342182788172E-2</v>
      </c>
      <c r="E14" s="52"/>
      <c r="F14" s="1">
        <f t="shared" si="2"/>
        <v>226.95323383257806</v>
      </c>
    </row>
    <row r="15" spans="1:6" x14ac:dyDescent="0.25">
      <c r="A15" s="50"/>
      <c r="B15" s="1" t="s">
        <v>30</v>
      </c>
      <c r="C15" s="4">
        <v>511.43</v>
      </c>
      <c r="D15" s="6">
        <f t="shared" si="1"/>
        <v>9.8926266149046121E-2</v>
      </c>
      <c r="E15" s="52"/>
      <c r="F15" s="1">
        <f t="shared" si="2"/>
        <v>272.94053609320275</v>
      </c>
    </row>
    <row r="16" spans="1:6" x14ac:dyDescent="0.25">
      <c r="A16" s="50"/>
      <c r="B16" s="1" t="s">
        <v>32</v>
      </c>
      <c r="C16" s="4">
        <v>159.37</v>
      </c>
      <c r="D16" s="6">
        <f t="shared" si="1"/>
        <v>3.0827051671144596E-2</v>
      </c>
      <c r="E16" s="52"/>
      <c r="F16" s="1">
        <f t="shared" si="2"/>
        <v>85.052760372238083</v>
      </c>
    </row>
    <row r="17" spans="1:6" x14ac:dyDescent="0.25">
      <c r="A17" s="50"/>
      <c r="B17" s="1" t="s">
        <v>33</v>
      </c>
      <c r="C17" s="4">
        <v>102.14</v>
      </c>
      <c r="D17" s="6">
        <f t="shared" si="1"/>
        <v>1.9757012346681993E-2</v>
      </c>
      <c r="E17" s="52"/>
      <c r="F17" s="1">
        <f t="shared" si="2"/>
        <v>54.510189774866021</v>
      </c>
    </row>
    <row r="18" spans="1:6" x14ac:dyDescent="0.25">
      <c r="A18" s="50"/>
      <c r="B18" s="1" t="s">
        <v>36</v>
      </c>
      <c r="C18" s="4">
        <v>60.79</v>
      </c>
      <c r="D18" s="6">
        <f t="shared" si="1"/>
        <v>1.1758652639071845E-2</v>
      </c>
      <c r="E18" s="52"/>
      <c r="F18" s="1">
        <f t="shared" si="2"/>
        <v>32.442475390778398</v>
      </c>
    </row>
    <row r="19" spans="1:6" x14ac:dyDescent="0.25">
      <c r="A19" s="50"/>
      <c r="B19" s="1" t="s">
        <v>37</v>
      </c>
      <c r="C19" s="4">
        <v>69.52</v>
      </c>
      <c r="D19" s="6">
        <f t="shared" si="1"/>
        <v>1.3447302705515293E-2</v>
      </c>
      <c r="E19" s="52"/>
      <c r="F19" s="1">
        <f t="shared" si="2"/>
        <v>37.101511583597862</v>
      </c>
    </row>
    <row r="20" spans="1:6" x14ac:dyDescent="0.25">
      <c r="A20" s="50"/>
      <c r="B20" s="1" t="s">
        <v>44</v>
      </c>
      <c r="C20" s="4">
        <v>118.22</v>
      </c>
      <c r="D20" s="6">
        <f t="shared" si="1"/>
        <v>2.2867378104804631E-2</v>
      </c>
      <c r="E20" s="52"/>
      <c r="F20" s="1">
        <f t="shared" si="2"/>
        <v>63.091782212499126</v>
      </c>
    </row>
    <row r="21" spans="1:6" x14ac:dyDescent="0.25">
      <c r="A21" s="50"/>
      <c r="B21" s="1" t="s">
        <v>46</v>
      </c>
      <c r="C21" s="4">
        <v>254.2</v>
      </c>
      <c r="D21" s="6">
        <f t="shared" si="1"/>
        <v>4.917008555440143E-2</v>
      </c>
      <c r="E21" s="52"/>
      <c r="F21" s="1">
        <f t="shared" si="2"/>
        <v>135.6617411471602</v>
      </c>
    </row>
    <row r="22" spans="1:6" x14ac:dyDescent="0.25">
      <c r="A22" s="50"/>
      <c r="B22" s="1" t="s">
        <v>49</v>
      </c>
      <c r="C22" s="4">
        <v>161.47999999999999</v>
      </c>
      <c r="D22" s="6">
        <f t="shared" si="1"/>
        <v>3.1235190461545013E-2</v>
      </c>
      <c r="E22" s="52"/>
      <c r="F22" s="1">
        <f t="shared" si="2"/>
        <v>86.17882753911654</v>
      </c>
    </row>
    <row r="23" spans="1:6" x14ac:dyDescent="0.25">
      <c r="A23" s="50"/>
      <c r="B23" s="1" t="s">
        <v>53</v>
      </c>
      <c r="C23" s="4">
        <v>73.37</v>
      </c>
      <c r="D23" s="6">
        <f t="shared" si="1"/>
        <v>1.4192010924966299E-2</v>
      </c>
      <c r="E23" s="52"/>
      <c r="F23" s="1">
        <f t="shared" si="2"/>
        <v>39.15618390230977</v>
      </c>
    </row>
    <row r="24" spans="1:6" x14ac:dyDescent="0.25">
      <c r="A24" s="50"/>
      <c r="B24" s="1" t="s">
        <v>54</v>
      </c>
      <c r="C24" s="4">
        <v>112.15</v>
      </c>
      <c r="D24" s="6">
        <f t="shared" si="1"/>
        <v>2.1693253717254606E-2</v>
      </c>
      <c r="E24" s="52"/>
      <c r="F24" s="1">
        <f t="shared" si="2"/>
        <v>59.852337803516981</v>
      </c>
    </row>
    <row r="25" spans="1:6" x14ac:dyDescent="0.25">
      <c r="A25" s="50"/>
      <c r="B25" s="1" t="s">
        <v>55</v>
      </c>
      <c r="C25" s="4">
        <v>140.96</v>
      </c>
      <c r="D25" s="6">
        <f t="shared" si="1"/>
        <v>2.7265992367224337E-2</v>
      </c>
      <c r="E25" s="52"/>
      <c r="F25" s="1">
        <f t="shared" si="2"/>
        <v>75.227690920942962</v>
      </c>
    </row>
    <row r="26" spans="1:6" x14ac:dyDescent="0.25">
      <c r="A26" s="50"/>
      <c r="B26" s="1" t="s">
        <v>58</v>
      </c>
      <c r="C26" s="4">
        <v>176.41</v>
      </c>
      <c r="D26" s="6">
        <f t="shared" si="1"/>
        <v>3.4123110907364113E-2</v>
      </c>
      <c r="E26" s="52"/>
      <c r="F26" s="1">
        <f t="shared" si="2"/>
        <v>94.146686686744815</v>
      </c>
    </row>
    <row r="27" spans="1:6" x14ac:dyDescent="0.25">
      <c r="A27" s="50"/>
      <c r="B27" s="1" t="s">
        <v>61</v>
      </c>
      <c r="C27" s="4">
        <v>396.68</v>
      </c>
      <c r="D27" s="6">
        <f t="shared" si="1"/>
        <v>7.6730092595279159E-2</v>
      </c>
      <c r="E27" s="52"/>
      <c r="F27" s="1">
        <f t="shared" si="2"/>
        <v>211.70062737315308</v>
      </c>
    </row>
    <row r="28" spans="1:6" x14ac:dyDescent="0.25">
      <c r="C28" s="3">
        <f>SUM(C5:C27)</f>
        <v>5169.8099999999986</v>
      </c>
      <c r="D28" s="1"/>
      <c r="E28" s="1"/>
      <c r="F28" s="1"/>
    </row>
    <row r="29" spans="1:6" x14ac:dyDescent="0.25">
      <c r="A29" s="48" t="s">
        <v>3</v>
      </c>
      <c r="B29" s="1" t="s">
        <v>8</v>
      </c>
      <c r="C29" s="1">
        <v>222.26</v>
      </c>
      <c r="D29" s="7">
        <f t="shared" ref="D29:D45" si="3">C29/$C$46</f>
        <v>5.9197034022447248E-2</v>
      </c>
      <c r="E29" s="49">
        <v>2132.91</v>
      </c>
      <c r="F29" s="1">
        <f>$E$29*D29</f>
        <v>126.26194583681796</v>
      </c>
    </row>
    <row r="30" spans="1:6" x14ac:dyDescent="0.25">
      <c r="A30" s="48"/>
      <c r="B30" s="1" t="s">
        <v>10</v>
      </c>
      <c r="C30" s="1">
        <v>780.66</v>
      </c>
      <c r="D30" s="7">
        <f t="shared" si="3"/>
        <v>0.20792205786000031</v>
      </c>
      <c r="E30" s="49"/>
      <c r="F30" s="1">
        <f t="shared" ref="F30:F45" si="4">$E$29*D30</f>
        <v>443.47903643017327</v>
      </c>
    </row>
    <row r="31" spans="1:6" x14ac:dyDescent="0.25">
      <c r="A31" s="48"/>
      <c r="B31" s="1" t="s">
        <v>14</v>
      </c>
      <c r="C31" s="1">
        <v>82.04</v>
      </c>
      <c r="D31" s="7">
        <f t="shared" si="3"/>
        <v>2.1850646410517292E-2</v>
      </c>
      <c r="E31" s="49"/>
      <c r="F31" s="1">
        <f t="shared" si="4"/>
        <v>46.605462235456436</v>
      </c>
    </row>
    <row r="32" spans="1:6" x14ac:dyDescent="0.25">
      <c r="A32" s="48"/>
      <c r="B32" s="1" t="s">
        <v>15</v>
      </c>
      <c r="C32" s="1">
        <v>239.21</v>
      </c>
      <c r="D32" s="7">
        <f t="shared" si="3"/>
        <v>6.3711520329837165E-2</v>
      </c>
      <c r="E32" s="49"/>
      <c r="F32" s="1">
        <f t="shared" si="4"/>
        <v>135.89093882671298</v>
      </c>
    </row>
    <row r="33" spans="1:6" x14ac:dyDescent="0.25">
      <c r="A33" s="48"/>
      <c r="B33" s="1" t="s">
        <v>17</v>
      </c>
      <c r="C33" s="1">
        <v>174.94</v>
      </c>
      <c r="D33" s="7">
        <f t="shared" si="3"/>
        <v>4.6593760154264925E-2</v>
      </c>
      <c r="E33" s="49"/>
      <c r="F33" s="1">
        <f t="shared" si="4"/>
        <v>99.380296970633196</v>
      </c>
    </row>
    <row r="34" spans="1:6" x14ac:dyDescent="0.25">
      <c r="A34" s="48"/>
      <c r="B34" s="1" t="s">
        <v>20</v>
      </c>
      <c r="C34" s="1">
        <v>213.6</v>
      </c>
      <c r="D34" s="7">
        <f t="shared" si="3"/>
        <v>5.6890517714364854E-2</v>
      </c>
      <c r="E34" s="49"/>
      <c r="F34" s="1">
        <f t="shared" si="4"/>
        <v>121.34235413814594</v>
      </c>
    </row>
    <row r="35" spans="1:6" x14ac:dyDescent="0.25">
      <c r="A35" s="48"/>
      <c r="B35" s="1" t="s">
        <v>24</v>
      </c>
      <c r="C35" s="1">
        <v>220.39</v>
      </c>
      <c r="D35" s="7">
        <f t="shared" si="3"/>
        <v>5.8698975651071489E-2</v>
      </c>
      <c r="E35" s="49"/>
      <c r="F35" s="1">
        <f t="shared" si="4"/>
        <v>125.19963215592688</v>
      </c>
    </row>
    <row r="36" spans="1:6" x14ac:dyDescent="0.25">
      <c r="A36" s="48"/>
      <c r="B36" s="1" t="s">
        <v>25</v>
      </c>
      <c r="C36" s="1">
        <v>32.11</v>
      </c>
      <c r="D36" s="7">
        <f t="shared" si="3"/>
        <v>8.5522215534094368E-3</v>
      </c>
      <c r="E36" s="49"/>
      <c r="F36" s="1">
        <f t="shared" si="4"/>
        <v>18.24111887348252</v>
      </c>
    </row>
    <row r="37" spans="1:6" x14ac:dyDescent="0.25">
      <c r="A37" s="48"/>
      <c r="B37" s="1" t="s">
        <v>26</v>
      </c>
      <c r="C37" s="1">
        <v>308.66000000000003</v>
      </c>
      <c r="D37" s="7">
        <f t="shared" si="3"/>
        <v>8.2208928828257768E-2</v>
      </c>
      <c r="E37" s="49"/>
      <c r="F37" s="1">
        <f t="shared" si="4"/>
        <v>175.34424638707927</v>
      </c>
    </row>
    <row r="38" spans="1:6" x14ac:dyDescent="0.25">
      <c r="A38" s="48"/>
      <c r="B38" s="1" t="s">
        <v>27</v>
      </c>
      <c r="C38" s="1">
        <v>68.77</v>
      </c>
      <c r="D38" s="7">
        <f t="shared" si="3"/>
        <v>1.8316296363374864E-2</v>
      </c>
      <c r="E38" s="49"/>
      <c r="F38" s="1">
        <f t="shared" si="4"/>
        <v>39.067011676405876</v>
      </c>
    </row>
    <row r="39" spans="1:6" x14ac:dyDescent="0.25">
      <c r="A39" s="48"/>
      <c r="B39" s="1" t="s">
        <v>34</v>
      </c>
      <c r="C39" s="1">
        <v>157.88</v>
      </c>
      <c r="D39" s="7">
        <f t="shared" si="3"/>
        <v>4.2049976295617617E-2</v>
      </c>
      <c r="E39" s="49"/>
      <c r="F39" s="1">
        <f t="shared" si="4"/>
        <v>89.688814940685759</v>
      </c>
    </row>
    <row r="40" spans="1:6" x14ac:dyDescent="0.25">
      <c r="A40" s="48"/>
      <c r="B40" s="1" t="s">
        <v>41</v>
      </c>
      <c r="C40" s="1">
        <v>282.05</v>
      </c>
      <c r="D40" s="7">
        <f t="shared" si="3"/>
        <v>7.5121584837718205E-2</v>
      </c>
      <c r="E40" s="49"/>
      <c r="F40" s="1">
        <f t="shared" si="4"/>
        <v>160.22757951621753</v>
      </c>
    </row>
    <row r="41" spans="1:6" x14ac:dyDescent="0.25">
      <c r="A41" s="48"/>
      <c r="B41" s="1" t="s">
        <v>42</v>
      </c>
      <c r="C41" s="1">
        <v>291.02</v>
      </c>
      <c r="D41" s="7">
        <f t="shared" si="3"/>
        <v>7.7510666972071443E-2</v>
      </c>
      <c r="E41" s="49"/>
      <c r="F41" s="1">
        <f t="shared" si="4"/>
        <v>165.32327669140088</v>
      </c>
    </row>
    <row r="42" spans="1:6" x14ac:dyDescent="0.25">
      <c r="A42" s="48"/>
      <c r="B42" s="1" t="s">
        <v>47</v>
      </c>
      <c r="C42" s="1">
        <v>208.81</v>
      </c>
      <c r="D42" s="7">
        <f t="shared" si="3"/>
        <v>5.5614742527792721E-2</v>
      </c>
      <c r="E42" s="49"/>
      <c r="F42" s="1">
        <f t="shared" si="4"/>
        <v>118.62124048495437</v>
      </c>
    </row>
    <row r="43" spans="1:6" x14ac:dyDescent="0.25">
      <c r="A43" s="48"/>
      <c r="B43" s="1" t="s">
        <v>51</v>
      </c>
      <c r="C43" s="1">
        <v>184.82</v>
      </c>
      <c r="D43" s="7">
        <f t="shared" si="3"/>
        <v>4.9225212939929368E-2</v>
      </c>
      <c r="E43" s="49"/>
      <c r="F43" s="1">
        <f t="shared" si="4"/>
        <v>104.99294893170475</v>
      </c>
    </row>
    <row r="44" spans="1:6" x14ac:dyDescent="0.25">
      <c r="A44" s="48"/>
      <c r="B44" s="1" t="s">
        <v>57</v>
      </c>
      <c r="C44" s="1">
        <v>167.89</v>
      </c>
      <c r="D44" s="7">
        <f t="shared" si="3"/>
        <v>4.4716053460040803E-2</v>
      </c>
      <c r="E44" s="49"/>
      <c r="F44" s="1">
        <f t="shared" si="4"/>
        <v>95.375317585455619</v>
      </c>
    </row>
    <row r="45" spans="1:6" x14ac:dyDescent="0.25">
      <c r="A45" s="48"/>
      <c r="B45" s="1" t="s">
        <v>59</v>
      </c>
      <c r="C45" s="1">
        <v>119.47</v>
      </c>
      <c r="D45" s="7">
        <f t="shared" si="3"/>
        <v>3.1819804079284503E-2</v>
      </c>
      <c r="E45" s="49"/>
      <c r="F45" s="1">
        <f t="shared" si="4"/>
        <v>67.868778318746706</v>
      </c>
    </row>
    <row r="46" spans="1:6" x14ac:dyDescent="0.25">
      <c r="C46" s="3">
        <f>SUM(C29:C45)</f>
        <v>3754.58</v>
      </c>
    </row>
    <row r="47" spans="1:6" x14ac:dyDescent="0.25">
      <c r="A47" s="48" t="s">
        <v>4</v>
      </c>
      <c r="B47" s="1" t="s">
        <v>2</v>
      </c>
      <c r="C47" s="1">
        <v>62.66</v>
      </c>
      <c r="D47" s="6">
        <f>C47/$C$63</f>
        <v>2.4878999757800987E-2</v>
      </c>
      <c r="E47" s="49">
        <v>1079.5899999999999</v>
      </c>
      <c r="F47" s="1">
        <f>$E$47*D47</f>
        <v>26.859119348524366</v>
      </c>
    </row>
    <row r="48" spans="1:6" x14ac:dyDescent="0.25">
      <c r="A48" s="48"/>
      <c r="B48" s="1" t="s">
        <v>11</v>
      </c>
      <c r="C48" s="1">
        <v>177.55</v>
      </c>
      <c r="D48" s="6">
        <f t="shared" ref="D48:D62" si="5">C48/$C$63</f>
        <v>7.049579328116129E-2</v>
      </c>
      <c r="E48" s="49"/>
      <c r="F48" s="1">
        <f t="shared" ref="F48:F62" si="6">$E$47*D48</f>
        <v>76.106553468408904</v>
      </c>
    </row>
    <row r="49" spans="1:6" x14ac:dyDescent="0.25">
      <c r="A49" s="48"/>
      <c r="B49" s="1" t="s">
        <v>21</v>
      </c>
      <c r="C49" s="1">
        <v>138.13</v>
      </c>
      <c r="D49" s="6">
        <f t="shared" si="5"/>
        <v>5.4844178687281371E-2</v>
      </c>
      <c r="E49" s="49"/>
      <c r="F49" s="1">
        <f t="shared" si="6"/>
        <v>59.209226869002094</v>
      </c>
    </row>
    <row r="50" spans="1:6" x14ac:dyDescent="0.25">
      <c r="A50" s="48"/>
      <c r="B50" s="1" t="s">
        <v>29</v>
      </c>
      <c r="C50" s="1">
        <v>225.39</v>
      </c>
      <c r="D50" s="6">
        <f t="shared" si="5"/>
        <v>8.9490548282967847E-2</v>
      </c>
      <c r="E50" s="49"/>
      <c r="F50" s="1">
        <f t="shared" si="6"/>
        <v>96.613101020809253</v>
      </c>
    </row>
    <row r="51" spans="1:6" x14ac:dyDescent="0.25">
      <c r="A51" s="48"/>
      <c r="B51" s="1" t="s">
        <v>31</v>
      </c>
      <c r="C51" s="1">
        <v>163.66999999999999</v>
      </c>
      <c r="D51" s="6">
        <f t="shared" si="5"/>
        <v>6.4984773226289302E-2</v>
      </c>
      <c r="E51" s="49"/>
      <c r="F51" s="1">
        <f t="shared" si="6"/>
        <v>70.156911327369656</v>
      </c>
    </row>
    <row r="52" spans="1:6" x14ac:dyDescent="0.25">
      <c r="A52" s="48"/>
      <c r="B52" s="1" t="s">
        <v>35</v>
      </c>
      <c r="C52" s="1">
        <v>18.2</v>
      </c>
      <c r="D52" s="6">
        <f t="shared" si="5"/>
        <v>7.226265489817715E-3</v>
      </c>
      <c r="E52" s="49"/>
      <c r="F52" s="1">
        <f t="shared" si="6"/>
        <v>7.8014039601523066</v>
      </c>
    </row>
    <row r="53" spans="1:6" x14ac:dyDescent="0.25">
      <c r="A53" s="48"/>
      <c r="B53" s="1" t="s">
        <v>38</v>
      </c>
      <c r="C53" s="1">
        <v>100.55</v>
      </c>
      <c r="D53" s="6">
        <f t="shared" si="5"/>
        <v>3.9923131593470947E-2</v>
      </c>
      <c r="E53" s="49"/>
      <c r="F53" s="1">
        <f t="shared" si="6"/>
        <v>43.100613636995298</v>
      </c>
    </row>
    <row r="54" spans="1:6" x14ac:dyDescent="0.25">
      <c r="A54" s="48"/>
      <c r="B54" s="1" t="s">
        <v>39</v>
      </c>
      <c r="C54" s="1">
        <v>131.27000000000001</v>
      </c>
      <c r="D54" s="6">
        <f t="shared" si="5"/>
        <v>5.2120432464196238E-2</v>
      </c>
      <c r="E54" s="49"/>
      <c r="F54" s="1">
        <f t="shared" si="6"/>
        <v>56.26869768402161</v>
      </c>
    </row>
    <row r="55" spans="1:6" x14ac:dyDescent="0.25">
      <c r="A55" s="48"/>
      <c r="B55" s="1" t="s">
        <v>40</v>
      </c>
      <c r="C55" s="1">
        <v>138.71</v>
      </c>
      <c r="D55" s="6">
        <f t="shared" si="5"/>
        <v>5.507446626882502E-2</v>
      </c>
      <c r="E55" s="49"/>
      <c r="F55" s="1">
        <f t="shared" si="6"/>
        <v>59.457843039160799</v>
      </c>
    </row>
    <row r="56" spans="1:6" x14ac:dyDescent="0.25">
      <c r="A56" s="48"/>
      <c r="B56" s="1" t="s">
        <v>43</v>
      </c>
      <c r="C56" s="1">
        <v>173.9</v>
      </c>
      <c r="D56" s="6">
        <f t="shared" si="5"/>
        <v>6.9046569707653882E-2</v>
      </c>
      <c r="E56" s="49"/>
      <c r="F56" s="1">
        <f t="shared" si="6"/>
        <v>74.541986190686046</v>
      </c>
    </row>
    <row r="57" spans="1:6" x14ac:dyDescent="0.25">
      <c r="A57" s="48"/>
      <c r="B57" s="1" t="s">
        <v>45</v>
      </c>
      <c r="C57" s="1">
        <v>340.06</v>
      </c>
      <c r="D57" s="6">
        <f t="shared" si="5"/>
        <v>0.13501999134436329</v>
      </c>
      <c r="E57" s="49"/>
      <c r="F57" s="1">
        <f t="shared" si="6"/>
        <v>145.76623245546116</v>
      </c>
    </row>
    <row r="58" spans="1:6" x14ac:dyDescent="0.25">
      <c r="A58" s="48"/>
      <c r="B58" s="1" t="s">
        <v>48</v>
      </c>
      <c r="C58" s="1">
        <v>347.12</v>
      </c>
      <c r="D58" s="6">
        <f t="shared" si="5"/>
        <v>0.13782314707832558</v>
      </c>
      <c r="E58" s="49"/>
      <c r="F58" s="1">
        <f t="shared" si="6"/>
        <v>148.7924913542895</v>
      </c>
    </row>
    <row r="59" spans="1:6" x14ac:dyDescent="0.25">
      <c r="A59" s="48"/>
      <c r="B59" s="1" t="s">
        <v>50</v>
      </c>
      <c r="C59" s="1">
        <v>320.95999999999998</v>
      </c>
      <c r="D59" s="6">
        <f t="shared" si="5"/>
        <v>0.12743638305559854</v>
      </c>
      <c r="E59" s="49"/>
      <c r="F59" s="1">
        <f t="shared" si="6"/>
        <v>137.57904478299361</v>
      </c>
    </row>
    <row r="60" spans="1:6" x14ac:dyDescent="0.25">
      <c r="A60" s="48"/>
      <c r="B60" s="1" t="s">
        <v>52</v>
      </c>
      <c r="C60" s="1">
        <v>19.82</v>
      </c>
      <c r="D60" s="6">
        <f t="shared" si="5"/>
        <v>7.8694825279223696E-3</v>
      </c>
      <c r="E60" s="49"/>
      <c r="F60" s="1">
        <f t="shared" si="6"/>
        <v>8.4958146423197096</v>
      </c>
    </row>
    <row r="61" spans="1:6" x14ac:dyDescent="0.25">
      <c r="A61" s="48"/>
      <c r="B61" s="1" t="s">
        <v>56</v>
      </c>
      <c r="C61" s="1">
        <v>2.34</v>
      </c>
      <c r="D61" s="6">
        <f t="shared" si="5"/>
        <v>9.2909127726227764E-4</v>
      </c>
      <c r="E61" s="49"/>
      <c r="F61" s="1">
        <f t="shared" si="6"/>
        <v>1.0030376520195823</v>
      </c>
    </row>
    <row r="62" spans="1:6" x14ac:dyDescent="0.25">
      <c r="A62" s="48"/>
      <c r="B62" s="1" t="s">
        <v>60</v>
      </c>
      <c r="C62" s="1">
        <v>158.26</v>
      </c>
      <c r="D62" s="6">
        <f t="shared" si="5"/>
        <v>6.2836745957063275E-2</v>
      </c>
      <c r="E62" s="49"/>
      <c r="F62" s="1">
        <f t="shared" si="6"/>
        <v>67.837922567785938</v>
      </c>
    </row>
    <row r="63" spans="1:6" x14ac:dyDescent="0.25">
      <c r="C63" s="3">
        <f>SUM(C47:C62)</f>
        <v>2518.59</v>
      </c>
    </row>
  </sheetData>
  <mergeCells count="8">
    <mergeCell ref="A29:A45"/>
    <mergeCell ref="E29:E45"/>
    <mergeCell ref="A47:A62"/>
    <mergeCell ref="E47:E62"/>
    <mergeCell ref="A2:A3"/>
    <mergeCell ref="E2:E3"/>
    <mergeCell ref="A5:A27"/>
    <mergeCell ref="E5:E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51AB-7D46-4D2D-8621-BE7A2F349423}">
  <dimension ref="A1:F63"/>
  <sheetViews>
    <sheetView workbookViewId="0">
      <selection activeCell="F7" sqref="F7"/>
    </sheetView>
  </sheetViews>
  <sheetFormatPr defaultRowHeight="15" x14ac:dyDescent="0.25"/>
  <cols>
    <col min="1" max="1" width="12.85546875" customWidth="1"/>
    <col min="2" max="2" width="31.7109375" customWidth="1"/>
    <col min="4" max="4" width="12.140625" customWidth="1"/>
    <col min="5" max="5" width="13" customWidth="1"/>
    <col min="6" max="6" width="12.2851562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6" t="s">
        <v>68</v>
      </c>
      <c r="B2" s="1" t="s">
        <v>10</v>
      </c>
      <c r="C2" s="1">
        <v>1393.4099999999999</v>
      </c>
      <c r="D2" s="11">
        <f>C2/$C$4</f>
        <v>0.98810089420574532</v>
      </c>
      <c r="E2" s="51">
        <v>832.03</v>
      </c>
      <c r="F2" s="1">
        <f>$E$2*D2</f>
        <v>822.1295870060062</v>
      </c>
    </row>
    <row r="3" spans="1:6" x14ac:dyDescent="0.25">
      <c r="A3" s="56"/>
      <c r="B3" s="1" t="s">
        <v>67</v>
      </c>
      <c r="C3" s="1">
        <v>16.78</v>
      </c>
      <c r="D3" s="11">
        <f>C3/$C$4</f>
        <v>1.1899105794254678E-2</v>
      </c>
      <c r="E3" s="53"/>
      <c r="F3" s="1">
        <f>$E$2*D3</f>
        <v>9.9004129939937187</v>
      </c>
    </row>
    <row r="4" spans="1:6" x14ac:dyDescent="0.25">
      <c r="C4" s="3">
        <f>SUM(C2:C3)</f>
        <v>1410.1899999999998</v>
      </c>
    </row>
    <row r="5" spans="1:6" x14ac:dyDescent="0.25">
      <c r="A5" s="57" t="s">
        <v>6</v>
      </c>
      <c r="B5" s="1" t="s">
        <v>5</v>
      </c>
      <c r="C5" s="1">
        <v>278.66999999999996</v>
      </c>
      <c r="D5" s="11">
        <f>C5/$C$29</f>
        <v>5.5535073367198699E-2</v>
      </c>
      <c r="E5" s="49">
        <v>2558.17</v>
      </c>
      <c r="F5" s="1">
        <f>$E$5*D5</f>
        <v>142.06815863576671</v>
      </c>
    </row>
    <row r="6" spans="1:6" x14ac:dyDescent="0.25">
      <c r="A6" s="57"/>
      <c r="B6" s="1" t="s">
        <v>7</v>
      </c>
      <c r="C6" s="1">
        <v>249.77</v>
      </c>
      <c r="D6" s="11">
        <f t="shared" ref="D6:D28" si="0">C6/$C$29</f>
        <v>4.977570343031263E-2</v>
      </c>
      <c r="E6" s="49"/>
      <c r="F6" s="1">
        <f t="shared" ref="F6:F28" si="1">$E$5*D6</f>
        <v>127.33471124432286</v>
      </c>
    </row>
    <row r="7" spans="1:6" x14ac:dyDescent="0.25">
      <c r="A7" s="57"/>
      <c r="B7" s="1" t="s">
        <v>12</v>
      </c>
      <c r="C7" s="1">
        <v>125.07999999999996</v>
      </c>
      <c r="D7" s="11">
        <f t="shared" si="0"/>
        <v>2.4926712515768515E-2</v>
      </c>
      <c r="E7" s="49"/>
      <c r="F7" s="1">
        <f t="shared" si="1"/>
        <v>63.766768156463542</v>
      </c>
    </row>
    <row r="8" spans="1:6" x14ac:dyDescent="0.25">
      <c r="A8" s="57"/>
      <c r="B8" s="1" t="s">
        <v>13</v>
      </c>
      <c r="C8" s="1">
        <v>370.27</v>
      </c>
      <c r="D8" s="11">
        <f t="shared" si="0"/>
        <v>7.3789685347086742E-2</v>
      </c>
      <c r="E8" s="49"/>
      <c r="F8" s="1">
        <f t="shared" si="1"/>
        <v>188.76655936435691</v>
      </c>
    </row>
    <row r="9" spans="1:6" x14ac:dyDescent="0.25">
      <c r="A9" s="57"/>
      <c r="B9" s="1" t="s">
        <v>16</v>
      </c>
      <c r="C9" s="1">
        <v>285.59999999999997</v>
      </c>
      <c r="D9" s="11">
        <f t="shared" si="0"/>
        <v>5.6916126435109446E-2</v>
      </c>
      <c r="E9" s="49"/>
      <c r="F9" s="1">
        <f t="shared" si="1"/>
        <v>145.60112716250393</v>
      </c>
    </row>
    <row r="10" spans="1:6" x14ac:dyDescent="0.25">
      <c r="A10" s="57"/>
      <c r="B10" s="1" t="s">
        <v>69</v>
      </c>
      <c r="C10" s="1">
        <v>6.43</v>
      </c>
      <c r="D10" s="11">
        <f t="shared" si="0"/>
        <v>1.2814099894179053E-3</v>
      </c>
      <c r="E10" s="49"/>
      <c r="F10" s="1">
        <f t="shared" si="1"/>
        <v>3.2780645926292031</v>
      </c>
    </row>
    <row r="11" spans="1:6" x14ac:dyDescent="0.25">
      <c r="A11" s="57"/>
      <c r="B11" s="1" t="s">
        <v>18</v>
      </c>
      <c r="C11" s="1">
        <v>485.78999999999985</v>
      </c>
      <c r="D11" s="11">
        <f t="shared" si="0"/>
        <v>9.6811222202072167E-2</v>
      </c>
      <c r="E11" s="49"/>
      <c r="F11" s="1">
        <f t="shared" si="1"/>
        <v>247.65956430067496</v>
      </c>
    </row>
    <row r="12" spans="1:6" x14ac:dyDescent="0.25">
      <c r="A12" s="57"/>
      <c r="B12" s="1" t="s">
        <v>19</v>
      </c>
      <c r="C12" s="1">
        <v>38.799999999999997</v>
      </c>
      <c r="D12" s="11">
        <f t="shared" si="0"/>
        <v>7.7323028910442808E-3</v>
      </c>
      <c r="E12" s="49"/>
      <c r="F12" s="1">
        <f t="shared" si="1"/>
        <v>19.780545286782747</v>
      </c>
    </row>
    <row r="13" spans="1:6" x14ac:dyDescent="0.25">
      <c r="A13" s="57"/>
      <c r="B13" s="1" t="s">
        <v>22</v>
      </c>
      <c r="C13" s="1">
        <v>236.38</v>
      </c>
      <c r="D13" s="11">
        <f t="shared" si="0"/>
        <v>4.7107261788274409E-2</v>
      </c>
      <c r="E13" s="49"/>
      <c r="F13" s="1">
        <f t="shared" si="1"/>
        <v>120.50838388890995</v>
      </c>
    </row>
    <row r="14" spans="1:6" x14ac:dyDescent="0.25">
      <c r="A14" s="57"/>
      <c r="B14" s="1" t="s">
        <v>23</v>
      </c>
      <c r="C14" s="1">
        <v>198.13</v>
      </c>
      <c r="D14" s="11">
        <f t="shared" si="0"/>
        <v>3.9484566283572255E-2</v>
      </c>
      <c r="E14" s="49"/>
      <c r="F14" s="1">
        <f t="shared" si="1"/>
        <v>101.00823292964604</v>
      </c>
    </row>
    <row r="15" spans="1:6" x14ac:dyDescent="0.25">
      <c r="A15" s="57"/>
      <c r="B15" s="1" t="s">
        <v>28</v>
      </c>
      <c r="C15" s="1">
        <v>387.84999999999991</v>
      </c>
      <c r="D15" s="11">
        <f t="shared" si="0"/>
        <v>7.729313598689494E-2</v>
      </c>
      <c r="E15" s="49"/>
      <c r="F15" s="1">
        <f t="shared" si="1"/>
        <v>197.72898168759502</v>
      </c>
    </row>
    <row r="16" spans="1:6" x14ac:dyDescent="0.25">
      <c r="A16" s="57"/>
      <c r="B16" s="1" t="s">
        <v>30</v>
      </c>
      <c r="C16" s="1">
        <v>467.15</v>
      </c>
      <c r="D16" s="11">
        <f t="shared" si="0"/>
        <v>9.3096528235859163E-2</v>
      </c>
      <c r="E16" s="49"/>
      <c r="F16" s="1">
        <f t="shared" si="1"/>
        <v>238.15674563712784</v>
      </c>
    </row>
    <row r="17" spans="1:6" x14ac:dyDescent="0.25">
      <c r="A17" s="57"/>
      <c r="B17" s="1" t="s">
        <v>32</v>
      </c>
      <c r="C17" s="1">
        <v>157.14000000000001</v>
      </c>
      <c r="D17" s="11">
        <f t="shared" si="0"/>
        <v>3.1315826708729344E-2</v>
      </c>
      <c r="E17" s="49"/>
      <c r="F17" s="1">
        <f t="shared" si="1"/>
        <v>80.111208411470145</v>
      </c>
    </row>
    <row r="18" spans="1:6" x14ac:dyDescent="0.25">
      <c r="A18" s="57"/>
      <c r="B18" s="1" t="s">
        <v>33</v>
      </c>
      <c r="C18" s="1">
        <v>117.40000000000002</v>
      </c>
      <c r="D18" s="11">
        <f t="shared" si="0"/>
        <v>2.3396194830118525E-2</v>
      </c>
      <c r="E18" s="49"/>
      <c r="F18" s="1">
        <f t="shared" si="1"/>
        <v>59.851443728564306</v>
      </c>
    </row>
    <row r="19" spans="1:6" x14ac:dyDescent="0.25">
      <c r="A19" s="57"/>
      <c r="B19" s="1" t="s">
        <v>36</v>
      </c>
      <c r="C19" s="1">
        <v>64.98</v>
      </c>
      <c r="D19" s="11">
        <f t="shared" si="0"/>
        <v>1.2949614480929315E-2</v>
      </c>
      <c r="E19" s="49"/>
      <c r="F19" s="1">
        <f t="shared" si="1"/>
        <v>33.127315276678949</v>
      </c>
    </row>
    <row r="20" spans="1:6" x14ac:dyDescent="0.25">
      <c r="A20" s="57"/>
      <c r="B20" s="1" t="s">
        <v>37</v>
      </c>
      <c r="C20" s="1">
        <v>73.960000000000008</v>
      </c>
      <c r="D20" s="11">
        <f t="shared" si="0"/>
        <v>1.4739204170660698E-2</v>
      </c>
      <c r="E20" s="49"/>
      <c r="F20" s="1">
        <f t="shared" si="1"/>
        <v>37.705389933259077</v>
      </c>
    </row>
    <row r="21" spans="1:6" x14ac:dyDescent="0.25">
      <c r="A21" s="57"/>
      <c r="B21" s="1" t="s">
        <v>44</v>
      </c>
      <c r="C21" s="1">
        <v>147.97000000000003</v>
      </c>
      <c r="D21" s="11">
        <f t="shared" si="0"/>
        <v>2.9488372649170681E-2</v>
      </c>
      <c r="E21" s="49"/>
      <c r="F21" s="1">
        <f t="shared" si="1"/>
        <v>75.436270259928961</v>
      </c>
    </row>
    <row r="22" spans="1:6" x14ac:dyDescent="0.25">
      <c r="A22" s="57"/>
      <c r="B22" s="1" t="s">
        <v>46</v>
      </c>
      <c r="C22" s="1">
        <v>235.78000000000006</v>
      </c>
      <c r="D22" s="11">
        <f t="shared" si="0"/>
        <v>4.6987690094083018E-2</v>
      </c>
      <c r="E22" s="49"/>
      <c r="F22" s="1">
        <f t="shared" si="1"/>
        <v>120.20249916798036</v>
      </c>
    </row>
    <row r="23" spans="1:6" x14ac:dyDescent="0.25">
      <c r="A23" s="57"/>
      <c r="B23" s="1" t="s">
        <v>49</v>
      </c>
      <c r="C23" s="1">
        <v>162.00000000000003</v>
      </c>
      <c r="D23" s="11">
        <f t="shared" si="0"/>
        <v>3.2284357431679733E-2</v>
      </c>
      <c r="E23" s="49"/>
      <c r="F23" s="1">
        <f t="shared" si="1"/>
        <v>82.58887465100014</v>
      </c>
    </row>
    <row r="24" spans="1:6" x14ac:dyDescent="0.25">
      <c r="A24" s="57"/>
      <c r="B24" s="1" t="s">
        <v>53</v>
      </c>
      <c r="C24" s="1">
        <v>74.069999999999993</v>
      </c>
      <c r="D24" s="11">
        <f t="shared" si="0"/>
        <v>1.476112564792912E-2</v>
      </c>
      <c r="E24" s="49"/>
      <c r="F24" s="1">
        <f t="shared" si="1"/>
        <v>37.761468798762841</v>
      </c>
    </row>
    <row r="25" spans="1:6" x14ac:dyDescent="0.25">
      <c r="A25" s="57"/>
      <c r="B25" s="1" t="s">
        <v>54</v>
      </c>
      <c r="C25" s="1">
        <v>130.68999999999994</v>
      </c>
      <c r="D25" s="11">
        <f t="shared" si="0"/>
        <v>2.6044707856458162E-2</v>
      </c>
      <c r="E25" s="49"/>
      <c r="F25" s="1">
        <f t="shared" si="1"/>
        <v>66.62679029715558</v>
      </c>
    </row>
    <row r="26" spans="1:6" x14ac:dyDescent="0.25">
      <c r="A26" s="57"/>
      <c r="B26" s="1" t="s">
        <v>70</v>
      </c>
      <c r="C26" s="1">
        <v>169.57000000000002</v>
      </c>
      <c r="D26" s="11">
        <f t="shared" si="0"/>
        <v>3.379295364006131E-2</v>
      </c>
      <c r="E26" s="49"/>
      <c r="F26" s="1">
        <f t="shared" si="1"/>
        <v>86.44812021339564</v>
      </c>
    </row>
    <row r="27" spans="1:6" x14ac:dyDescent="0.25">
      <c r="A27" s="57"/>
      <c r="B27" s="1" t="s">
        <v>58</v>
      </c>
      <c r="C27" s="1">
        <v>166.73</v>
      </c>
      <c r="D27" s="11">
        <f t="shared" si="0"/>
        <v>3.3226980954221982E-2</v>
      </c>
      <c r="E27" s="49"/>
      <c r="F27" s="1">
        <f t="shared" si="1"/>
        <v>85.000265867662051</v>
      </c>
    </row>
    <row r="28" spans="1:6" x14ac:dyDescent="0.25">
      <c r="A28" s="57"/>
      <c r="B28" s="1" t="s">
        <v>61</v>
      </c>
      <c r="C28" s="1">
        <v>387.69999999999987</v>
      </c>
      <c r="D28" s="11">
        <f t="shared" si="0"/>
        <v>7.7263243063347087E-2</v>
      </c>
      <c r="E28" s="49"/>
      <c r="F28" s="1">
        <f t="shared" si="1"/>
        <v>197.65251050736262</v>
      </c>
    </row>
    <row r="29" spans="1:6" x14ac:dyDescent="0.25">
      <c r="C29" s="3">
        <f>SUM(C5:C28)</f>
        <v>5017.9099999999989</v>
      </c>
    </row>
    <row r="30" spans="1:6" x14ac:dyDescent="0.25">
      <c r="A30" s="56" t="s">
        <v>3</v>
      </c>
      <c r="B30" s="1" t="s">
        <v>8</v>
      </c>
      <c r="C30" s="1">
        <v>224.99999999999997</v>
      </c>
      <c r="D30" s="11">
        <f>C30/$C$47</f>
        <v>6.0829223981313255E-2</v>
      </c>
      <c r="E30" s="49">
        <v>2013.02</v>
      </c>
      <c r="F30" s="1">
        <f>$E$30*D30</f>
        <v>122.4504444588632</v>
      </c>
    </row>
    <row r="31" spans="1:6" x14ac:dyDescent="0.25">
      <c r="A31" s="56"/>
      <c r="B31" s="1" t="s">
        <v>10</v>
      </c>
      <c r="C31" s="1">
        <v>792.07999999999981</v>
      </c>
      <c r="D31" s="11">
        <f t="shared" ref="D31:D46" si="2">C31/$C$47</f>
        <v>0.21414049658274931</v>
      </c>
      <c r="E31" s="49"/>
      <c r="F31" s="1">
        <f t="shared" ref="F31:F46" si="3">$E$30*D31</f>
        <v>431.069102431006</v>
      </c>
    </row>
    <row r="32" spans="1:6" x14ac:dyDescent="0.25">
      <c r="A32" s="56"/>
      <c r="B32" s="1" t="s">
        <v>14</v>
      </c>
      <c r="C32" s="1">
        <v>72.060000000000016</v>
      </c>
      <c r="D32" s="11">
        <f t="shared" si="2"/>
        <v>1.9481572800415264E-2</v>
      </c>
      <c r="E32" s="49"/>
      <c r="F32" s="1">
        <f t="shared" si="3"/>
        <v>39.216795678691938</v>
      </c>
    </row>
    <row r="33" spans="1:6" x14ac:dyDescent="0.25">
      <c r="A33" s="56"/>
      <c r="B33" s="1" t="s">
        <v>15</v>
      </c>
      <c r="C33" s="1">
        <v>262.12000000000012</v>
      </c>
      <c r="D33" s="11">
        <f t="shared" si="2"/>
        <v>7.0864694177697057E-2</v>
      </c>
      <c r="E33" s="49"/>
      <c r="F33" s="1">
        <f t="shared" si="3"/>
        <v>142.65204667358773</v>
      </c>
    </row>
    <row r="34" spans="1:6" x14ac:dyDescent="0.25">
      <c r="A34" s="56"/>
      <c r="B34" s="1" t="s">
        <v>17</v>
      </c>
      <c r="C34" s="1">
        <v>154.63000000000005</v>
      </c>
      <c r="D34" s="11">
        <f t="shared" si="2"/>
        <v>4.1804546241024323E-2</v>
      </c>
      <c r="E34" s="49"/>
      <c r="F34" s="1">
        <f t="shared" si="3"/>
        <v>84.153387674106781</v>
      </c>
    </row>
    <row r="35" spans="1:6" x14ac:dyDescent="0.25">
      <c r="A35" s="56"/>
      <c r="B35" s="1" t="s">
        <v>20</v>
      </c>
      <c r="C35" s="1">
        <v>215.82000000000005</v>
      </c>
      <c r="D35" s="11">
        <f t="shared" si="2"/>
        <v>5.8347391642875696E-2</v>
      </c>
      <c r="E35" s="49"/>
      <c r="F35" s="1">
        <f t="shared" si="3"/>
        <v>117.45446632494163</v>
      </c>
    </row>
    <row r="36" spans="1:6" x14ac:dyDescent="0.25">
      <c r="A36" s="56"/>
      <c r="B36" s="1" t="s">
        <v>71</v>
      </c>
      <c r="C36" s="1">
        <v>208.67999999999998</v>
      </c>
      <c r="D36" s="11">
        <f t="shared" si="2"/>
        <v>5.6417077601868669E-2</v>
      </c>
      <c r="E36" s="49"/>
      <c r="F36" s="1">
        <f t="shared" si="3"/>
        <v>113.56870555411366</v>
      </c>
    </row>
    <row r="37" spans="1:6" x14ac:dyDescent="0.25">
      <c r="A37" s="56"/>
      <c r="B37" s="1" t="s">
        <v>25</v>
      </c>
      <c r="C37" s="1">
        <v>36.900000000000006</v>
      </c>
      <c r="D37" s="11">
        <f t="shared" si="2"/>
        <v>9.9759927329353768E-3</v>
      </c>
      <c r="E37" s="49"/>
      <c r="F37" s="1">
        <f t="shared" si="3"/>
        <v>20.081872891253571</v>
      </c>
    </row>
    <row r="38" spans="1:6" x14ac:dyDescent="0.25">
      <c r="A38" s="56"/>
      <c r="B38" s="1" t="s">
        <v>72</v>
      </c>
      <c r="C38" s="1">
        <v>279.2</v>
      </c>
      <c r="D38" s="11">
        <f t="shared" si="2"/>
        <v>7.5482308158145162E-2</v>
      </c>
      <c r="E38" s="49"/>
      <c r="F38" s="1">
        <f t="shared" si="3"/>
        <v>151.94739596850937</v>
      </c>
    </row>
    <row r="39" spans="1:6" x14ac:dyDescent="0.25">
      <c r="A39" s="56"/>
      <c r="B39" s="1" t="s">
        <v>27</v>
      </c>
      <c r="C39" s="1">
        <v>55.7</v>
      </c>
      <c r="D39" s="11">
        <f t="shared" si="2"/>
        <v>1.5058612336707328E-2</v>
      </c>
      <c r="E39" s="49"/>
      <c r="F39" s="1">
        <f t="shared" si="3"/>
        <v>30.313287806038584</v>
      </c>
    </row>
    <row r="40" spans="1:6" x14ac:dyDescent="0.25">
      <c r="A40" s="56"/>
      <c r="B40" s="1" t="s">
        <v>34</v>
      </c>
      <c r="C40" s="1">
        <v>157.04000000000002</v>
      </c>
      <c r="D40" s="11">
        <f t="shared" si="2"/>
        <v>4.2456094817890824E-2</v>
      </c>
      <c r="E40" s="49"/>
      <c r="F40" s="1">
        <f t="shared" si="3"/>
        <v>85.464967990310583</v>
      </c>
    </row>
    <row r="41" spans="1:6" x14ac:dyDescent="0.25">
      <c r="A41" s="56"/>
      <c r="B41" s="1" t="s">
        <v>41</v>
      </c>
      <c r="C41" s="1">
        <v>289.45999999999998</v>
      </c>
      <c r="D41" s="11">
        <f t="shared" si="2"/>
        <v>7.8256120771693041E-2</v>
      </c>
      <c r="E41" s="49"/>
      <c r="F41" s="1">
        <f t="shared" si="3"/>
        <v>157.53113623583351</v>
      </c>
    </row>
    <row r="42" spans="1:6" x14ac:dyDescent="0.25">
      <c r="A42" s="56"/>
      <c r="B42" s="1" t="s">
        <v>42</v>
      </c>
      <c r="C42" s="1">
        <v>288.83999999999992</v>
      </c>
      <c r="D42" s="11">
        <f t="shared" si="2"/>
        <v>7.8088502465611193E-2</v>
      </c>
      <c r="E42" s="49"/>
      <c r="F42" s="1">
        <f t="shared" si="3"/>
        <v>157.19371723332463</v>
      </c>
    </row>
    <row r="43" spans="1:6" x14ac:dyDescent="0.25">
      <c r="A43" s="56"/>
      <c r="B43" s="1" t="s">
        <v>47</v>
      </c>
      <c r="C43" s="1">
        <v>201.60999999999999</v>
      </c>
      <c r="D43" s="11">
        <f t="shared" si="2"/>
        <v>5.4505688208322516E-2</v>
      </c>
      <c r="E43" s="49"/>
      <c r="F43" s="1">
        <f t="shared" si="3"/>
        <v>109.72104047711738</v>
      </c>
    </row>
    <row r="44" spans="1:6" x14ac:dyDescent="0.25">
      <c r="A44" s="56"/>
      <c r="B44" s="1" t="s">
        <v>73</v>
      </c>
      <c r="C44" s="1">
        <v>204.48000000000002</v>
      </c>
      <c r="D44" s="11">
        <f t="shared" si="2"/>
        <v>5.5281598754217495E-2</v>
      </c>
      <c r="E44" s="49"/>
      <c r="F44" s="1">
        <f t="shared" si="3"/>
        <v>111.2829639242149</v>
      </c>
    </row>
    <row r="45" spans="1:6" x14ac:dyDescent="0.25">
      <c r="A45" s="56"/>
      <c r="B45" s="1" t="s">
        <v>57</v>
      </c>
      <c r="C45" s="1">
        <v>142.84</v>
      </c>
      <c r="D45" s="11">
        <f t="shared" si="2"/>
        <v>3.8617094904403494E-2</v>
      </c>
      <c r="E45" s="49"/>
      <c r="F45" s="1">
        <f t="shared" si="3"/>
        <v>77.736984384462318</v>
      </c>
    </row>
    <row r="46" spans="1:6" x14ac:dyDescent="0.25">
      <c r="A46" s="56"/>
      <c r="B46" s="1" t="s">
        <v>59</v>
      </c>
      <c r="C46" s="1">
        <v>112.42000000000002</v>
      </c>
      <c r="D46" s="11">
        <f t="shared" si="2"/>
        <v>3.0392983822129946E-2</v>
      </c>
      <c r="E46" s="49"/>
      <c r="F46" s="1">
        <f t="shared" si="3"/>
        <v>61.181684293624023</v>
      </c>
    </row>
    <row r="47" spans="1:6" x14ac:dyDescent="0.25">
      <c r="C47" s="3">
        <f>SUM(C30:C46)</f>
        <v>3698.88</v>
      </c>
    </row>
    <row r="48" spans="1:6" x14ac:dyDescent="0.25">
      <c r="A48" s="56" t="s">
        <v>21</v>
      </c>
      <c r="B48" s="1" t="s">
        <v>2</v>
      </c>
      <c r="C48" s="1">
        <v>65.92</v>
      </c>
      <c r="D48" s="11">
        <f>C48/$C$63</f>
        <v>2.8184189148745136E-2</v>
      </c>
      <c r="E48" s="51">
        <v>1013.56</v>
      </c>
      <c r="F48" s="1">
        <f>$E$48*D48</f>
        <v>28.566366753602118</v>
      </c>
    </row>
    <row r="49" spans="1:6" x14ac:dyDescent="0.25">
      <c r="A49" s="56"/>
      <c r="B49" s="1" t="s">
        <v>11</v>
      </c>
      <c r="C49" s="1">
        <v>168.26</v>
      </c>
      <c r="D49" s="11">
        <f t="shared" ref="D49:D61" si="4">C49/$C$63</f>
        <v>7.1939800761041506E-2</v>
      </c>
      <c r="E49" s="52"/>
      <c r="F49" s="1">
        <f t="shared" ref="F49:F62" si="5">$E$48*D49</f>
        <v>72.915304459361224</v>
      </c>
    </row>
    <row r="50" spans="1:6" x14ac:dyDescent="0.25">
      <c r="A50" s="56"/>
      <c r="B50" s="1" t="s">
        <v>21</v>
      </c>
      <c r="C50" s="1">
        <v>140.82</v>
      </c>
      <c r="D50" s="11">
        <f t="shared" si="4"/>
        <v>6.0207789986745898E-2</v>
      </c>
      <c r="E50" s="52"/>
      <c r="F50" s="1">
        <f t="shared" si="5"/>
        <v>61.024207618966166</v>
      </c>
    </row>
    <row r="51" spans="1:6" x14ac:dyDescent="0.25">
      <c r="A51" s="56"/>
      <c r="B51" s="1" t="s">
        <v>29</v>
      </c>
      <c r="C51" s="1">
        <v>202.24999999999997</v>
      </c>
      <c r="D51" s="11">
        <f t="shared" si="4"/>
        <v>8.6472273290863211E-2</v>
      </c>
      <c r="E51" s="52"/>
      <c r="F51" s="1">
        <f t="shared" si="5"/>
        <v>87.644837316687315</v>
      </c>
    </row>
    <row r="52" spans="1:6" x14ac:dyDescent="0.25">
      <c r="A52" s="56"/>
      <c r="B52" s="1" t="s">
        <v>31</v>
      </c>
      <c r="C52" s="1">
        <v>164.35000000000002</v>
      </c>
      <c r="D52" s="11">
        <f t="shared" si="4"/>
        <v>7.0268074735987007E-2</v>
      </c>
      <c r="E52" s="52"/>
      <c r="F52" s="1">
        <f t="shared" si="5"/>
        <v>71.220909829406992</v>
      </c>
    </row>
    <row r="53" spans="1:6" x14ac:dyDescent="0.25">
      <c r="A53" s="56"/>
      <c r="B53" s="1" t="s">
        <v>38</v>
      </c>
      <c r="C53" s="1">
        <v>91.99</v>
      </c>
      <c r="D53" s="11">
        <f t="shared" si="4"/>
        <v>3.9330454487152076E-2</v>
      </c>
      <c r="E53" s="52"/>
      <c r="F53" s="1">
        <f t="shared" si="5"/>
        <v>39.86377544999786</v>
      </c>
    </row>
    <row r="54" spans="1:6" x14ac:dyDescent="0.25">
      <c r="A54" s="56"/>
      <c r="B54" s="1" t="s">
        <v>39</v>
      </c>
      <c r="C54" s="1">
        <v>125.9</v>
      </c>
      <c r="D54" s="11">
        <f t="shared" si="4"/>
        <v>5.3828722903929198E-2</v>
      </c>
      <c r="E54" s="52"/>
      <c r="F54" s="1">
        <f t="shared" si="5"/>
        <v>54.558640386506475</v>
      </c>
    </row>
    <row r="55" spans="1:6" x14ac:dyDescent="0.25">
      <c r="A55" s="56"/>
      <c r="B55" s="1" t="s">
        <v>40</v>
      </c>
      <c r="C55" s="1">
        <v>142.19999999999996</v>
      </c>
      <c r="D55" s="11">
        <f t="shared" si="4"/>
        <v>6.0797810936765125E-2</v>
      </c>
      <c r="E55" s="52"/>
      <c r="F55" s="1">
        <f t="shared" si="5"/>
        <v>61.622229253067658</v>
      </c>
    </row>
    <row r="56" spans="1:6" x14ac:dyDescent="0.25">
      <c r="A56" s="56"/>
      <c r="B56" s="1" t="s">
        <v>74</v>
      </c>
      <c r="C56" s="1">
        <v>168.59</v>
      </c>
      <c r="D56" s="11">
        <f t="shared" si="4"/>
        <v>7.2080892727350465E-2</v>
      </c>
      <c r="E56" s="52"/>
      <c r="F56" s="1">
        <f t="shared" si="5"/>
        <v>73.058309632733327</v>
      </c>
    </row>
    <row r="57" spans="1:6" x14ac:dyDescent="0.25">
      <c r="A57" s="56"/>
      <c r="B57" s="1" t="s">
        <v>45</v>
      </c>
      <c r="C57" s="1">
        <v>329.4799999999999</v>
      </c>
      <c r="D57" s="11">
        <f t="shared" si="4"/>
        <v>0.14086963957415874</v>
      </c>
      <c r="E57" s="52"/>
      <c r="F57" s="1">
        <f t="shared" si="5"/>
        <v>142.77983188678434</v>
      </c>
    </row>
    <row r="58" spans="1:6" x14ac:dyDescent="0.25">
      <c r="A58" s="56"/>
      <c r="B58" s="1" t="s">
        <v>48</v>
      </c>
      <c r="C58" s="1">
        <v>258.46999999999997</v>
      </c>
      <c r="D58" s="11">
        <f t="shared" si="4"/>
        <v>0.11050921373295138</v>
      </c>
      <c r="E58" s="52"/>
      <c r="F58" s="1">
        <f t="shared" si="5"/>
        <v>112.0077186711702</v>
      </c>
    </row>
    <row r="59" spans="1:6" x14ac:dyDescent="0.25">
      <c r="A59" s="56"/>
      <c r="B59" s="1" t="s">
        <v>50</v>
      </c>
      <c r="C59" s="1">
        <v>311.10999999999996</v>
      </c>
      <c r="D59" s="11">
        <f t="shared" si="4"/>
        <v>0.13301552011629397</v>
      </c>
      <c r="E59" s="52"/>
      <c r="F59" s="1">
        <f t="shared" si="5"/>
        <v>134.81921056907092</v>
      </c>
    </row>
    <row r="60" spans="1:6" x14ac:dyDescent="0.25">
      <c r="A60" s="56"/>
      <c r="B60" s="1" t="s">
        <v>52</v>
      </c>
      <c r="C60" s="1">
        <v>26.57</v>
      </c>
      <c r="D60" s="11">
        <f t="shared" si="4"/>
        <v>1.1360041044935654E-2</v>
      </c>
      <c r="E60" s="52"/>
      <c r="F60" s="1">
        <f t="shared" si="5"/>
        <v>11.514083201504981</v>
      </c>
    </row>
    <row r="61" spans="1:6" x14ac:dyDescent="0.25">
      <c r="A61" s="56"/>
      <c r="B61" s="1" t="s">
        <v>56</v>
      </c>
      <c r="C61" s="1">
        <v>5.84</v>
      </c>
      <c r="D61" s="11">
        <f t="shared" si="4"/>
        <v>2.4969002522553336E-3</v>
      </c>
      <c r="E61" s="52"/>
      <c r="F61" s="1">
        <f t="shared" si="5"/>
        <v>2.5307582196759157</v>
      </c>
    </row>
    <row r="62" spans="1:6" x14ac:dyDescent="0.25">
      <c r="A62" s="56"/>
      <c r="B62" s="1" t="s">
        <v>75</v>
      </c>
      <c r="C62" s="1">
        <v>137.14999999999998</v>
      </c>
      <c r="D62" s="11">
        <f>C62/$C$63</f>
        <v>5.8638676300825164E-2</v>
      </c>
      <c r="E62" s="53"/>
      <c r="F62" s="1">
        <f t="shared" si="5"/>
        <v>59.433816751464349</v>
      </c>
    </row>
    <row r="63" spans="1:6" x14ac:dyDescent="0.25">
      <c r="C63" s="3">
        <f>SUM(C48:C62)</f>
        <v>2338.9</v>
      </c>
    </row>
  </sheetData>
  <mergeCells count="8">
    <mergeCell ref="A30:A46"/>
    <mergeCell ref="E30:E46"/>
    <mergeCell ref="A48:A62"/>
    <mergeCell ref="E48:E62"/>
    <mergeCell ref="A2:A3"/>
    <mergeCell ref="E2:E3"/>
    <mergeCell ref="A5:A28"/>
    <mergeCell ref="E5:E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CA86-DCC1-4725-BFB8-752D34DFF5F7}">
  <dimension ref="A1:F64"/>
  <sheetViews>
    <sheetView topLeftCell="A34" workbookViewId="0">
      <selection activeCell="H8" sqref="H8"/>
    </sheetView>
  </sheetViews>
  <sheetFormatPr defaultRowHeight="15" x14ac:dyDescent="0.25"/>
  <cols>
    <col min="1" max="1" width="12.140625" customWidth="1"/>
    <col min="2" max="2" width="31.28515625" customWidth="1"/>
    <col min="4" max="4" width="11.5703125" customWidth="1"/>
    <col min="5" max="5" width="12.28515625" customWidth="1"/>
    <col min="6" max="6" width="12.710937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6" t="s">
        <v>68</v>
      </c>
      <c r="B2" s="9" t="s">
        <v>10</v>
      </c>
      <c r="C2" s="9">
        <v>1445.5499999999997</v>
      </c>
      <c r="D2" s="12">
        <f>C2/$C$4</f>
        <v>0.99139290857965845</v>
      </c>
      <c r="E2" s="54">
        <v>829.63</v>
      </c>
      <c r="F2" s="9">
        <f>$E$2*D2</f>
        <v>822.48929874494206</v>
      </c>
    </row>
    <row r="3" spans="1:6" x14ac:dyDescent="0.25">
      <c r="A3" s="56"/>
      <c r="B3" s="9" t="s">
        <v>67</v>
      </c>
      <c r="C3" s="9">
        <v>12.55</v>
      </c>
      <c r="D3" s="12">
        <f>C3/$C$4</f>
        <v>8.6070914203415436E-3</v>
      </c>
      <c r="E3" s="55"/>
      <c r="F3" s="9">
        <f>$E$2*D3</f>
        <v>7.1407012550579552</v>
      </c>
    </row>
    <row r="4" spans="1:6" x14ac:dyDescent="0.25">
      <c r="C4" s="3">
        <f>SUM(C2:C3)</f>
        <v>1458.0999999999997</v>
      </c>
    </row>
    <row r="5" spans="1:6" x14ac:dyDescent="0.25">
      <c r="A5" s="56" t="s">
        <v>6</v>
      </c>
      <c r="B5" s="1" t="s">
        <v>5</v>
      </c>
      <c r="C5" s="1">
        <v>335.2</v>
      </c>
      <c r="D5" s="11">
        <f>C5/$C$30</f>
        <v>5.6248122685344439E-2</v>
      </c>
      <c r="E5" s="48">
        <v>2927.35</v>
      </c>
      <c r="F5" s="1">
        <f>$E$5*D5</f>
        <v>164.65794194294304</v>
      </c>
    </row>
    <row r="6" spans="1:6" x14ac:dyDescent="0.25">
      <c r="A6" s="56"/>
      <c r="B6" s="1" t="s">
        <v>7</v>
      </c>
      <c r="C6" s="1">
        <v>298.93999999999988</v>
      </c>
      <c r="D6" s="11">
        <f t="shared" ref="D6:D29" si="0">C6/$C$30</f>
        <v>5.016352564306939E-2</v>
      </c>
      <c r="E6" s="48"/>
      <c r="F6" s="1">
        <f t="shared" ref="F6:F29" si="1">$E$5*D6</f>
        <v>146.84619679123918</v>
      </c>
    </row>
    <row r="7" spans="1:6" x14ac:dyDescent="0.25">
      <c r="A7" s="56"/>
      <c r="B7" s="1" t="s">
        <v>10</v>
      </c>
      <c r="C7" s="1">
        <v>234.9</v>
      </c>
      <c r="D7" s="11">
        <f t="shared" si="0"/>
        <v>3.9417315091847878E-2</v>
      </c>
      <c r="E7" s="48"/>
      <c r="F7" s="1">
        <f t="shared" si="1"/>
        <v>115.38827733412089</v>
      </c>
    </row>
    <row r="8" spans="1:6" x14ac:dyDescent="0.25">
      <c r="A8" s="56"/>
      <c r="B8" s="1" t="s">
        <v>12</v>
      </c>
      <c r="C8" s="1">
        <v>140.12</v>
      </c>
      <c r="D8" s="11">
        <f t="shared" si="0"/>
        <v>2.3512789232310451E-2</v>
      </c>
      <c r="E8" s="48"/>
      <c r="F8" s="1">
        <f t="shared" si="1"/>
        <v>68.830163559203996</v>
      </c>
    </row>
    <row r="9" spans="1:6" x14ac:dyDescent="0.25">
      <c r="A9" s="56"/>
      <c r="B9" s="1" t="s">
        <v>13</v>
      </c>
      <c r="C9" s="1">
        <v>407.99999999999994</v>
      </c>
      <c r="D9" s="11">
        <f t="shared" si="0"/>
        <v>6.8464302075240235E-2</v>
      </c>
      <c r="E9" s="48"/>
      <c r="F9" s="1">
        <f t="shared" si="1"/>
        <v>200.41897467995449</v>
      </c>
    </row>
    <row r="10" spans="1:6" x14ac:dyDescent="0.25">
      <c r="A10" s="56"/>
      <c r="B10" s="1" t="s">
        <v>16</v>
      </c>
      <c r="C10" s="1">
        <v>337.20999999999981</v>
      </c>
      <c r="D10" s="11">
        <f t="shared" si="0"/>
        <v>5.6585410055862137E-2</v>
      </c>
      <c r="E10" s="48"/>
      <c r="F10" s="1">
        <f t="shared" si="1"/>
        <v>165.64530012702801</v>
      </c>
    </row>
    <row r="11" spans="1:6" x14ac:dyDescent="0.25">
      <c r="A11" s="56"/>
      <c r="B11" s="1" t="s">
        <v>69</v>
      </c>
      <c r="C11" s="1">
        <v>3.87</v>
      </c>
      <c r="D11" s="11">
        <f t="shared" si="0"/>
        <v>6.4940404174308763E-4</v>
      </c>
      <c r="E11" s="48"/>
      <c r="F11" s="1">
        <f t="shared" si="1"/>
        <v>1.9010329215966275</v>
      </c>
    </row>
    <row r="12" spans="1:6" x14ac:dyDescent="0.25">
      <c r="A12" s="56"/>
      <c r="B12" s="1" t="s">
        <v>18</v>
      </c>
      <c r="C12" s="1">
        <v>553.45000000000027</v>
      </c>
      <c r="D12" s="11">
        <f t="shared" si="0"/>
        <v>9.2871490155739547E-2</v>
      </c>
      <c r="E12" s="48"/>
      <c r="F12" s="1">
        <f t="shared" si="1"/>
        <v>271.86735670740416</v>
      </c>
    </row>
    <row r="13" spans="1:6" x14ac:dyDescent="0.25">
      <c r="A13" s="56"/>
      <c r="B13" s="1" t="s">
        <v>19</v>
      </c>
      <c r="C13" s="1">
        <v>52.23</v>
      </c>
      <c r="D13" s="11">
        <f t="shared" si="0"/>
        <v>8.7644374936024453E-3</v>
      </c>
      <c r="E13" s="48"/>
      <c r="F13" s="1">
        <f t="shared" si="1"/>
        <v>25.656576096897119</v>
      </c>
    </row>
    <row r="14" spans="1:6" x14ac:dyDescent="0.25">
      <c r="A14" s="56"/>
      <c r="B14" s="1" t="s">
        <v>22</v>
      </c>
      <c r="C14" s="1">
        <v>260.9799999999999</v>
      </c>
      <c r="D14" s="11">
        <f t="shared" si="0"/>
        <v>4.3793660675480864E-2</v>
      </c>
      <c r="E14" s="48"/>
      <c r="F14" s="1">
        <f t="shared" si="1"/>
        <v>128.19937257836889</v>
      </c>
    </row>
    <row r="15" spans="1:6" x14ac:dyDescent="0.25">
      <c r="A15" s="56"/>
      <c r="B15" s="1" t="s">
        <v>23</v>
      </c>
      <c r="C15" s="1">
        <v>267.84999999999997</v>
      </c>
      <c r="D15" s="11">
        <f t="shared" si="0"/>
        <v>4.4946478703071321E-2</v>
      </c>
      <c r="E15" s="48"/>
      <c r="F15" s="1">
        <f t="shared" si="1"/>
        <v>131.57407443143583</v>
      </c>
    </row>
    <row r="16" spans="1:6" x14ac:dyDescent="0.25">
      <c r="A16" s="56"/>
      <c r="B16" s="1" t="s">
        <v>28</v>
      </c>
      <c r="C16" s="1">
        <v>423.04000000000008</v>
      </c>
      <c r="D16" s="11">
        <f t="shared" si="0"/>
        <v>7.0988084190954995E-2</v>
      </c>
      <c r="E16" s="48"/>
      <c r="F16" s="1">
        <f t="shared" si="1"/>
        <v>207.80696825639211</v>
      </c>
    </row>
    <row r="17" spans="1:6" x14ac:dyDescent="0.25">
      <c r="A17" s="56"/>
      <c r="B17" s="1" t="s">
        <v>30</v>
      </c>
      <c r="C17" s="1">
        <v>531.5899999999998</v>
      </c>
      <c r="D17" s="11">
        <f t="shared" si="0"/>
        <v>8.9203280245531744E-2</v>
      </c>
      <c r="E17" s="48"/>
      <c r="F17" s="1">
        <f t="shared" si="1"/>
        <v>261.12922242675734</v>
      </c>
    </row>
    <row r="18" spans="1:6" x14ac:dyDescent="0.25">
      <c r="A18" s="56"/>
      <c r="B18" s="1" t="s">
        <v>32</v>
      </c>
      <c r="C18" s="1">
        <v>169.74</v>
      </c>
      <c r="D18" s="11">
        <f t="shared" si="0"/>
        <v>2.8483163319243335E-2</v>
      </c>
      <c r="E18" s="48"/>
      <c r="F18" s="1">
        <f t="shared" si="1"/>
        <v>83.380188142586974</v>
      </c>
    </row>
    <row r="19" spans="1:6" x14ac:dyDescent="0.25">
      <c r="A19" s="56"/>
      <c r="B19" s="1" t="s">
        <v>33</v>
      </c>
      <c r="C19" s="1">
        <v>119.30000000000001</v>
      </c>
      <c r="D19" s="11">
        <f t="shared" si="0"/>
        <v>2.0019096170529809E-2</v>
      </c>
      <c r="E19" s="48"/>
      <c r="F19" s="1">
        <f t="shared" si="1"/>
        <v>58.602901174800436</v>
      </c>
    </row>
    <row r="20" spans="1:6" x14ac:dyDescent="0.25">
      <c r="A20" s="56"/>
      <c r="B20" s="1" t="s">
        <v>36</v>
      </c>
      <c r="C20" s="1">
        <v>71.23</v>
      </c>
      <c r="D20" s="11">
        <f t="shared" si="0"/>
        <v>1.1952726070635694E-2</v>
      </c>
      <c r="E20" s="48"/>
      <c r="F20" s="1">
        <f t="shared" si="1"/>
        <v>34.989812662875394</v>
      </c>
    </row>
    <row r="21" spans="1:6" x14ac:dyDescent="0.25">
      <c r="A21" s="56"/>
      <c r="B21" s="1" t="s">
        <v>37</v>
      </c>
      <c r="C21" s="1">
        <v>88.549999999999969</v>
      </c>
      <c r="D21" s="11">
        <f t="shared" si="0"/>
        <v>1.4859102815594417E-2</v>
      </c>
      <c r="E21" s="48"/>
      <c r="F21" s="1">
        <f t="shared" si="1"/>
        <v>43.49779462723032</v>
      </c>
    </row>
    <row r="22" spans="1:6" x14ac:dyDescent="0.25">
      <c r="A22" s="56"/>
      <c r="B22" s="1" t="s">
        <v>44</v>
      </c>
      <c r="C22" s="1">
        <v>142.27000000000004</v>
      </c>
      <c r="D22" s="11">
        <f t="shared" si="0"/>
        <v>2.3873569255501062E-2</v>
      </c>
      <c r="E22" s="48"/>
      <c r="F22" s="1">
        <f t="shared" si="1"/>
        <v>69.886292960091026</v>
      </c>
    </row>
    <row r="23" spans="1:6" x14ac:dyDescent="0.25">
      <c r="A23" s="56"/>
      <c r="B23" s="1" t="s">
        <v>46</v>
      </c>
      <c r="C23" s="1">
        <v>306.20999999999992</v>
      </c>
      <c r="D23" s="11">
        <f t="shared" si="0"/>
        <v>5.1383465535439488E-2</v>
      </c>
      <c r="E23" s="48"/>
      <c r="F23" s="1">
        <f t="shared" si="1"/>
        <v>150.41738783516877</v>
      </c>
    </row>
    <row r="24" spans="1:6" x14ac:dyDescent="0.25">
      <c r="A24" s="56"/>
      <c r="B24" s="1" t="s">
        <v>49</v>
      </c>
      <c r="C24" s="1">
        <v>174.31000000000003</v>
      </c>
      <c r="D24" s="11">
        <f t="shared" si="0"/>
        <v>2.925003062435081E-2</v>
      </c>
      <c r="E24" s="48"/>
      <c r="F24" s="1">
        <f t="shared" si="1"/>
        <v>85.625077148193341</v>
      </c>
    </row>
    <row r="25" spans="1:6" x14ac:dyDescent="0.25">
      <c r="A25" s="56"/>
      <c r="B25" s="1" t="s">
        <v>53</v>
      </c>
      <c r="C25" s="1">
        <v>88.490000000000023</v>
      </c>
      <c r="D25" s="11">
        <f t="shared" si="0"/>
        <v>1.4849034535877478E-2</v>
      </c>
      <c r="E25" s="48"/>
      <c r="F25" s="1">
        <f t="shared" si="1"/>
        <v>43.468321248600937</v>
      </c>
    </row>
    <row r="26" spans="1:6" x14ac:dyDescent="0.25">
      <c r="A26" s="56"/>
      <c r="B26" s="1" t="s">
        <v>54</v>
      </c>
      <c r="C26" s="1">
        <v>143.30999999999997</v>
      </c>
      <c r="D26" s="11">
        <f t="shared" si="0"/>
        <v>2.4048086103928133E-2</v>
      </c>
      <c r="E26" s="48"/>
      <c r="F26" s="1">
        <f t="shared" si="1"/>
        <v>70.397164856334015</v>
      </c>
    </row>
    <row r="27" spans="1:6" x14ac:dyDescent="0.25">
      <c r="A27" s="56"/>
      <c r="B27" s="1" t="s">
        <v>70</v>
      </c>
      <c r="C27" s="1">
        <v>180.87000000000003</v>
      </c>
      <c r="D27" s="11">
        <f t="shared" si="0"/>
        <v>3.0350829206737026E-2</v>
      </c>
      <c r="E27" s="48"/>
      <c r="F27" s="1">
        <f t="shared" si="1"/>
        <v>88.847499878341637</v>
      </c>
    </row>
    <row r="28" spans="1:6" x14ac:dyDescent="0.25">
      <c r="A28" s="56"/>
      <c r="B28" s="1" t="s">
        <v>58</v>
      </c>
      <c r="C28" s="1">
        <v>187.21999999999997</v>
      </c>
      <c r="D28" s="11">
        <f t="shared" si="0"/>
        <v>3.1416388810113917E-2</v>
      </c>
      <c r="E28" s="48"/>
      <c r="F28" s="1">
        <f t="shared" si="1"/>
        <v>91.966765783286974</v>
      </c>
    </row>
    <row r="29" spans="1:6" x14ac:dyDescent="0.25">
      <c r="A29" s="56"/>
      <c r="B29" s="1" t="s">
        <v>61</v>
      </c>
      <c r="C29" s="1">
        <v>440.43000000000029</v>
      </c>
      <c r="D29" s="11">
        <f t="shared" si="0"/>
        <v>7.3906207262250209E-2</v>
      </c>
      <c r="E29" s="48"/>
      <c r="F29" s="1">
        <f t="shared" si="1"/>
        <v>216.34933582914815</v>
      </c>
    </row>
    <row r="30" spans="1:6" x14ac:dyDescent="0.25">
      <c r="C30" s="3">
        <f>SUM(C5:C29)</f>
        <v>5959.31</v>
      </c>
    </row>
    <row r="31" spans="1:6" x14ac:dyDescent="0.25">
      <c r="A31" s="56" t="s">
        <v>3</v>
      </c>
      <c r="B31" s="1" t="s">
        <v>8</v>
      </c>
      <c r="C31" s="1">
        <v>249.5500000000001</v>
      </c>
      <c r="D31" s="11">
        <f>C31/$C$48</f>
        <v>5.5821246745345075E-2</v>
      </c>
      <c r="E31" s="48">
        <v>2183.6799999999998</v>
      </c>
      <c r="F31" s="1">
        <f>$E$31*D31</f>
        <v>121.89574009287513</v>
      </c>
    </row>
    <row r="32" spans="1:6" x14ac:dyDescent="0.25">
      <c r="A32" s="56"/>
      <c r="B32" s="1" t="s">
        <v>10</v>
      </c>
      <c r="C32" s="1">
        <v>1165.5199999999998</v>
      </c>
      <c r="D32" s="11">
        <f>C32/$C$48</f>
        <v>0.26071240034716309</v>
      </c>
      <c r="E32" s="48"/>
      <c r="F32" s="1">
        <f t="shared" ref="F32:F47" si="2">$E$31*D32</f>
        <v>569.31245439009308</v>
      </c>
    </row>
    <row r="33" spans="1:6" x14ac:dyDescent="0.25">
      <c r="A33" s="56"/>
      <c r="B33" s="1" t="s">
        <v>14</v>
      </c>
      <c r="C33" s="1">
        <v>87.989999999999981</v>
      </c>
      <c r="D33" s="11">
        <f t="shared" ref="D33:D47" si="3">C33/$C$48</f>
        <v>1.9682274097867804E-2</v>
      </c>
      <c r="E33" s="48"/>
      <c r="F33" s="1">
        <f t="shared" si="2"/>
        <v>42.979788302031963</v>
      </c>
    </row>
    <row r="34" spans="1:6" x14ac:dyDescent="0.25">
      <c r="A34" s="56"/>
      <c r="B34" s="1" t="s">
        <v>15</v>
      </c>
      <c r="C34" s="1">
        <v>266.23999999999995</v>
      </c>
      <c r="D34" s="11">
        <f t="shared" si="3"/>
        <v>5.9554593201685692E-2</v>
      </c>
      <c r="E34" s="48"/>
      <c r="F34" s="1">
        <f t="shared" si="2"/>
        <v>130.048174082657</v>
      </c>
    </row>
    <row r="35" spans="1:6" x14ac:dyDescent="0.25">
      <c r="A35" s="56"/>
      <c r="B35" s="1" t="s">
        <v>17</v>
      </c>
      <c r="C35" s="1">
        <v>202.28</v>
      </c>
      <c r="D35" s="11">
        <f t="shared" si="3"/>
        <v>4.5247532725499487E-2</v>
      </c>
      <c r="E35" s="48"/>
      <c r="F35" s="1">
        <f t="shared" si="2"/>
        <v>98.806132262018707</v>
      </c>
    </row>
    <row r="36" spans="1:6" x14ac:dyDescent="0.25">
      <c r="A36" s="56"/>
      <c r="B36" s="1" t="s">
        <v>20</v>
      </c>
      <c r="C36" s="1">
        <v>251.92999999999998</v>
      </c>
      <c r="D36" s="11">
        <f t="shared" si="3"/>
        <v>5.6353623292144973E-2</v>
      </c>
      <c r="E36" s="48"/>
      <c r="F36" s="1">
        <f t="shared" si="2"/>
        <v>123.05828011059113</v>
      </c>
    </row>
    <row r="37" spans="1:6" x14ac:dyDescent="0.25">
      <c r="A37" s="56"/>
      <c r="B37" s="1" t="s">
        <v>71</v>
      </c>
      <c r="C37" s="1">
        <v>267.15999999999997</v>
      </c>
      <c r="D37" s="11">
        <f t="shared" si="3"/>
        <v>5.9760385816415081E-2</v>
      </c>
      <c r="E37" s="48"/>
      <c r="F37" s="1">
        <f t="shared" si="2"/>
        <v>130.49755929958928</v>
      </c>
    </row>
    <row r="38" spans="1:6" x14ac:dyDescent="0.25">
      <c r="A38" s="56"/>
      <c r="B38" s="1" t="s">
        <v>25</v>
      </c>
      <c r="C38" s="1">
        <v>44.79</v>
      </c>
      <c r="D38" s="11">
        <f t="shared" si="3"/>
        <v>1.0018968710575055E-2</v>
      </c>
      <c r="E38" s="48"/>
      <c r="F38" s="1">
        <f t="shared" si="2"/>
        <v>21.878221593908535</v>
      </c>
    </row>
    <row r="39" spans="1:6" x14ac:dyDescent="0.25">
      <c r="A39" s="56"/>
      <c r="B39" s="1" t="s">
        <v>72</v>
      </c>
      <c r="C39" s="1">
        <v>328.03</v>
      </c>
      <c r="D39" s="11">
        <f t="shared" si="3"/>
        <v>7.3376251532260212E-2</v>
      </c>
      <c r="E39" s="48"/>
      <c r="F39" s="1">
        <f t="shared" si="2"/>
        <v>160.23025294596596</v>
      </c>
    </row>
    <row r="40" spans="1:6" x14ac:dyDescent="0.25">
      <c r="A40" s="56"/>
      <c r="B40" s="1" t="s">
        <v>27</v>
      </c>
      <c r="C40" s="1">
        <v>71.34</v>
      </c>
      <c r="D40" s="11">
        <f t="shared" si="3"/>
        <v>1.5957875146515393E-2</v>
      </c>
      <c r="E40" s="48"/>
      <c r="F40" s="1">
        <f t="shared" si="2"/>
        <v>34.846892799942729</v>
      </c>
    </row>
    <row r="41" spans="1:6" x14ac:dyDescent="0.25">
      <c r="A41" s="56"/>
      <c r="B41" s="1" t="s">
        <v>34</v>
      </c>
      <c r="C41" s="1">
        <v>182.21999999999997</v>
      </c>
      <c r="D41" s="11">
        <f t="shared" si="3"/>
        <v>4.0760358973900117E-2</v>
      </c>
      <c r="E41" s="48"/>
      <c r="F41" s="1">
        <f t="shared" si="2"/>
        <v>89.007580684126197</v>
      </c>
    </row>
    <row r="42" spans="1:6" x14ac:dyDescent="0.25">
      <c r="A42" s="56"/>
      <c r="B42" s="1" t="s">
        <v>41</v>
      </c>
      <c r="C42" s="1">
        <v>309.33000000000004</v>
      </c>
      <c r="D42" s="11">
        <f>C42/$C$48</f>
        <v>6.9193292950260818E-2</v>
      </c>
      <c r="E42" s="48"/>
      <c r="F42" s="1">
        <f t="shared" si="2"/>
        <v>151.09600994962554</v>
      </c>
    </row>
    <row r="43" spans="1:6" x14ac:dyDescent="0.25">
      <c r="A43" s="56"/>
      <c r="B43" s="1" t="s">
        <v>42</v>
      </c>
      <c r="C43" s="1">
        <v>317.29000000000002</v>
      </c>
      <c r="D43" s="11">
        <f t="shared" si="3"/>
        <v>7.0973846442919389E-2</v>
      </c>
      <c r="E43" s="48"/>
      <c r="F43" s="1">
        <f t="shared" si="2"/>
        <v>154.9841690004742</v>
      </c>
    </row>
    <row r="44" spans="1:6" x14ac:dyDescent="0.25">
      <c r="A44" s="56"/>
      <c r="B44" s="1" t="s">
        <v>47</v>
      </c>
      <c r="C44" s="1">
        <v>228.11000000000004</v>
      </c>
      <c r="D44" s="11">
        <f t="shared" si="3"/>
        <v>5.1025384071651622E-2</v>
      </c>
      <c r="E44" s="48"/>
      <c r="F44" s="1">
        <f t="shared" si="2"/>
        <v>111.42311068958421</v>
      </c>
    </row>
    <row r="45" spans="1:6" x14ac:dyDescent="0.25">
      <c r="A45" s="56"/>
      <c r="B45" s="1" t="s">
        <v>73</v>
      </c>
      <c r="C45" s="1">
        <v>218.98000000000002</v>
      </c>
      <c r="D45" s="11">
        <f t="shared" si="3"/>
        <v>4.8983116058087202E-2</v>
      </c>
      <c r="E45" s="48"/>
      <c r="F45" s="1">
        <f t="shared" si="2"/>
        <v>106.96345087372386</v>
      </c>
    </row>
    <row r="46" spans="1:6" x14ac:dyDescent="0.25">
      <c r="A46" s="56"/>
      <c r="B46" s="1" t="s">
        <v>57</v>
      </c>
      <c r="C46" s="1">
        <v>159.81000000000003</v>
      </c>
      <c r="D46" s="11">
        <f t="shared" si="3"/>
        <v>3.5747519304242019E-2</v>
      </c>
      <c r="E46" s="48"/>
      <c r="F46" s="1">
        <f t="shared" si="2"/>
        <v>78.061142954287206</v>
      </c>
    </row>
    <row r="47" spans="1:6" x14ac:dyDescent="0.25">
      <c r="A47" s="56"/>
      <c r="B47" s="1" t="s">
        <v>59</v>
      </c>
      <c r="C47" s="1">
        <v>119.94999999999999</v>
      </c>
      <c r="D47" s="11">
        <f t="shared" si="3"/>
        <v>2.6831330583466796E-2</v>
      </c>
      <c r="E47" s="48"/>
      <c r="F47" s="1">
        <f t="shared" si="2"/>
        <v>58.591039968504766</v>
      </c>
    </row>
    <row r="48" spans="1:6" x14ac:dyDescent="0.25">
      <c r="C48" s="3">
        <f>SUM(C31:C47)</f>
        <v>4470.5200000000004</v>
      </c>
    </row>
    <row r="49" spans="1:6" x14ac:dyDescent="0.25">
      <c r="A49" s="56" t="s">
        <v>21</v>
      </c>
      <c r="B49" s="1" t="s">
        <v>2</v>
      </c>
      <c r="C49" s="1">
        <v>72.88</v>
      </c>
      <c r="D49" s="11">
        <f>C49/$C$64</f>
        <v>2.647515048478441E-2</v>
      </c>
      <c r="E49" s="48">
        <v>1071.3699999999999</v>
      </c>
      <c r="F49" s="1">
        <f>$E$49*D49</f>
        <v>28.364681974883471</v>
      </c>
    </row>
    <row r="50" spans="1:6" x14ac:dyDescent="0.25">
      <c r="A50" s="56"/>
      <c r="B50" s="1" t="s">
        <v>11</v>
      </c>
      <c r="C50" s="1">
        <v>211.97000000000003</v>
      </c>
      <c r="D50" s="11">
        <f t="shared" ref="D50:D63" si="4">C50/$C$64</f>
        <v>7.7002437544727673E-2</v>
      </c>
      <c r="E50" s="48"/>
      <c r="F50" s="1">
        <f t="shared" ref="F50:F63" si="5">$E$49*D50</f>
        <v>82.49810151229488</v>
      </c>
    </row>
    <row r="51" spans="1:6" x14ac:dyDescent="0.25">
      <c r="A51" s="56"/>
      <c r="B51" s="1" t="s">
        <v>21</v>
      </c>
      <c r="C51" s="1">
        <v>142.5</v>
      </c>
      <c r="D51" s="11">
        <f t="shared" si="4"/>
        <v>5.1766039298597404E-2</v>
      </c>
      <c r="E51" s="48"/>
      <c r="F51" s="1">
        <f t="shared" si="5"/>
        <v>55.460581523338291</v>
      </c>
    </row>
    <row r="52" spans="1:6" x14ac:dyDescent="0.25">
      <c r="A52" s="56"/>
      <c r="B52" s="1" t="s">
        <v>29</v>
      </c>
      <c r="C52" s="1">
        <v>251.98</v>
      </c>
      <c r="D52" s="11">
        <f t="shared" si="4"/>
        <v>9.1536888297968938E-2</v>
      </c>
      <c r="E52" s="48"/>
      <c r="F52" s="1">
        <f t="shared" si="5"/>
        <v>98.069876015794975</v>
      </c>
    </row>
    <row r="53" spans="1:6" x14ac:dyDescent="0.25">
      <c r="A53" s="56"/>
      <c r="B53" s="1" t="s">
        <v>31</v>
      </c>
      <c r="C53" s="1">
        <v>189.74000000000007</v>
      </c>
      <c r="D53" s="11">
        <f t="shared" si="4"/>
        <v>6.892693541414649E-2</v>
      </c>
      <c r="E53" s="48"/>
      <c r="F53" s="1">
        <f t="shared" si="5"/>
        <v>73.846250794654111</v>
      </c>
    </row>
    <row r="54" spans="1:6" x14ac:dyDescent="0.25">
      <c r="A54" s="56"/>
      <c r="B54" s="1" t="s">
        <v>38</v>
      </c>
      <c r="C54" s="1">
        <v>106.31</v>
      </c>
      <c r="D54" s="11">
        <f t="shared" si="4"/>
        <v>3.8619281669009756E-2</v>
      </c>
      <c r="E54" s="48"/>
      <c r="F54" s="1">
        <f t="shared" si="5"/>
        <v>41.37553980172698</v>
      </c>
    </row>
    <row r="55" spans="1:6" x14ac:dyDescent="0.25">
      <c r="A55" s="56"/>
      <c r="B55" s="1" t="s">
        <v>39</v>
      </c>
      <c r="C55" s="1">
        <v>147.95999999999998</v>
      </c>
      <c r="D55" s="11">
        <f t="shared" si="4"/>
        <v>5.3749495962248921E-2</v>
      </c>
      <c r="E55" s="48"/>
      <c r="F55" s="1">
        <f>$E$49*D55</f>
        <v>57.585597489074623</v>
      </c>
    </row>
    <row r="56" spans="1:6" x14ac:dyDescent="0.25">
      <c r="A56" s="56"/>
      <c r="B56" s="1" t="s">
        <v>40</v>
      </c>
      <c r="C56" s="1">
        <v>148.48999999999998</v>
      </c>
      <c r="D56" s="11">
        <f t="shared" si="4"/>
        <v>5.3942029301394578E-2</v>
      </c>
      <c r="E56" s="48"/>
      <c r="F56" s="1">
        <f t="shared" si="5"/>
        <v>57.791871932635104</v>
      </c>
    </row>
    <row r="57" spans="1:6" x14ac:dyDescent="0.25">
      <c r="A57" s="56"/>
      <c r="B57" s="1" t="s">
        <v>74</v>
      </c>
      <c r="C57" s="1">
        <v>192.76999999999992</v>
      </c>
      <c r="D57" s="11">
        <f t="shared" si="4"/>
        <v>7.002764488133767E-2</v>
      </c>
      <c r="E57" s="48"/>
      <c r="F57" s="1">
        <f t="shared" si="5"/>
        <v>75.025517896518735</v>
      </c>
    </row>
    <row r="58" spans="1:6" x14ac:dyDescent="0.25">
      <c r="A58" s="56"/>
      <c r="B58" s="1" t="s">
        <v>45</v>
      </c>
      <c r="C58" s="1">
        <v>366.53000000000003</v>
      </c>
      <c r="D58" s="11">
        <f t="shared" si="4"/>
        <v>0.13314951848501691</v>
      </c>
      <c r="E58" s="48"/>
      <c r="F58" s="1">
        <f t="shared" si="5"/>
        <v>142.65239961929257</v>
      </c>
    </row>
    <row r="59" spans="1:6" x14ac:dyDescent="0.25">
      <c r="A59" s="56"/>
      <c r="B59" s="1" t="s">
        <v>48</v>
      </c>
      <c r="C59" s="1">
        <v>337.43999999999994</v>
      </c>
      <c r="D59" s="11">
        <f t="shared" si="4"/>
        <v>0.12258198105907864</v>
      </c>
      <c r="E59" s="48"/>
      <c r="F59" s="1">
        <f t="shared" si="5"/>
        <v>131.33065704726508</v>
      </c>
    </row>
    <row r="60" spans="1:6" x14ac:dyDescent="0.25">
      <c r="A60" s="56"/>
      <c r="B60" s="1" t="s">
        <v>50</v>
      </c>
      <c r="C60" s="1">
        <v>372.90000000000015</v>
      </c>
      <c r="D60" s="11">
        <f t="shared" si="4"/>
        <v>0.13546355125927706</v>
      </c>
      <c r="E60" s="48"/>
      <c r="F60" s="1">
        <f t="shared" si="5"/>
        <v>145.13158491265165</v>
      </c>
    </row>
    <row r="61" spans="1:6" x14ac:dyDescent="0.25">
      <c r="A61" s="56"/>
      <c r="B61" s="1" t="s">
        <v>52</v>
      </c>
      <c r="C61" s="1">
        <v>29.590000000000003</v>
      </c>
      <c r="D61" s="11">
        <f t="shared" si="4"/>
        <v>1.074917265154735E-2</v>
      </c>
      <c r="E61" s="48"/>
      <c r="F61" s="1">
        <f t="shared" si="5"/>
        <v>11.516341103688283</v>
      </c>
    </row>
    <row r="62" spans="1:6" x14ac:dyDescent="0.25">
      <c r="A62" s="56"/>
      <c r="B62" s="1" t="s">
        <v>56</v>
      </c>
      <c r="C62" s="1">
        <v>3.77</v>
      </c>
      <c r="D62" s="11">
        <f t="shared" si="4"/>
        <v>1.3695296010927172E-3</v>
      </c>
      <c r="E62" s="48"/>
      <c r="F62" s="1">
        <f t="shared" si="5"/>
        <v>1.4672729287227044</v>
      </c>
    </row>
    <row r="63" spans="1:6" x14ac:dyDescent="0.25">
      <c r="A63" s="56"/>
      <c r="B63" s="1" t="s">
        <v>75</v>
      </c>
      <c r="C63" s="1">
        <v>177.93999999999994</v>
      </c>
      <c r="D63" s="11">
        <f t="shared" si="4"/>
        <v>6.4640344089771359E-2</v>
      </c>
      <c r="E63" s="48"/>
      <c r="F63" s="1">
        <f t="shared" si="5"/>
        <v>69.253725447458336</v>
      </c>
    </row>
    <row r="64" spans="1:6" x14ac:dyDescent="0.25">
      <c r="C64" s="3">
        <f>SUM(C49:C63)</f>
        <v>2752.7700000000004</v>
      </c>
    </row>
  </sheetData>
  <mergeCells count="8">
    <mergeCell ref="A31:A47"/>
    <mergeCell ref="E31:E47"/>
    <mergeCell ref="A49:A63"/>
    <mergeCell ref="E49:E63"/>
    <mergeCell ref="A2:A3"/>
    <mergeCell ref="E2:E3"/>
    <mergeCell ref="A5:A29"/>
    <mergeCell ref="E5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1EDF-7F7E-4ACC-B5FE-433B1E663B83}">
  <dimension ref="A1:F77"/>
  <sheetViews>
    <sheetView workbookViewId="0">
      <selection activeCell="G8" sqref="G8"/>
    </sheetView>
  </sheetViews>
  <sheetFormatPr defaultRowHeight="15" x14ac:dyDescent="0.25"/>
  <cols>
    <col min="1" max="1" width="12.140625" customWidth="1"/>
    <col min="2" max="2" width="31.28515625" customWidth="1"/>
    <col min="4" max="4" width="11.5703125" customWidth="1"/>
    <col min="5" max="5" width="12.28515625" customWidth="1"/>
    <col min="6" max="6" width="12.710937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8" t="s">
        <v>68</v>
      </c>
      <c r="B2" s="9" t="s">
        <v>5</v>
      </c>
      <c r="C2" s="9">
        <v>8.4600000000000009</v>
      </c>
      <c r="D2" s="12">
        <f>C2/$C$10</f>
        <v>9.8865269775975529E-3</v>
      </c>
      <c r="E2" s="54">
        <v>436.26</v>
      </c>
      <c r="F2" s="9">
        <f>$E$2*D2</f>
        <v>4.3130962592467084</v>
      </c>
    </row>
    <row r="3" spans="1:6" x14ac:dyDescent="0.25">
      <c r="A3" s="59"/>
      <c r="B3" s="9" t="s">
        <v>10</v>
      </c>
      <c r="C3" s="9">
        <v>727.63</v>
      </c>
      <c r="D3" s="12">
        <f t="shared" ref="D3:D9" si="0">C3/$C$10</f>
        <v>0.85032312348809769</v>
      </c>
      <c r="E3" s="61"/>
      <c r="F3" s="9">
        <f t="shared" ref="F3:F9" si="1">$E$2*D3</f>
        <v>370.9619658529175</v>
      </c>
    </row>
    <row r="4" spans="1:6" x14ac:dyDescent="0.25">
      <c r="A4" s="59"/>
      <c r="B4" s="9" t="s">
        <v>18</v>
      </c>
      <c r="C4" s="9">
        <v>8.18</v>
      </c>
      <c r="D4" s="12">
        <f t="shared" si="0"/>
        <v>9.5593133187645354E-3</v>
      </c>
      <c r="E4" s="61"/>
      <c r="F4" s="9">
        <f t="shared" si="1"/>
        <v>4.1703460284442162</v>
      </c>
    </row>
    <row r="5" spans="1:6" x14ac:dyDescent="0.25">
      <c r="A5" s="59"/>
      <c r="B5" s="9" t="s">
        <v>22</v>
      </c>
      <c r="C5" s="9">
        <v>13.04</v>
      </c>
      <c r="D5" s="12">
        <f t="shared" si="0"/>
        <v>1.5238807539937596E-2</v>
      </c>
      <c r="E5" s="61"/>
      <c r="F5" s="9">
        <f t="shared" si="1"/>
        <v>6.6480821773731753</v>
      </c>
    </row>
    <row r="6" spans="1:6" x14ac:dyDescent="0.25">
      <c r="A6" s="59"/>
      <c r="B6" s="9" t="s">
        <v>23</v>
      </c>
      <c r="C6" s="9">
        <v>4.9800000000000004</v>
      </c>
      <c r="D6" s="12">
        <f t="shared" si="0"/>
        <v>5.8197286463872117E-3</v>
      </c>
      <c r="E6" s="61"/>
      <c r="F6" s="9">
        <f t="shared" si="1"/>
        <v>2.5389148192728848</v>
      </c>
    </row>
    <row r="7" spans="1:6" x14ac:dyDescent="0.25">
      <c r="A7" s="59"/>
      <c r="B7" s="9" t="s">
        <v>30</v>
      </c>
      <c r="C7" s="9">
        <v>22.54</v>
      </c>
      <c r="D7" s="12">
        <f t="shared" si="0"/>
        <v>2.6340699536057777E-2</v>
      </c>
      <c r="E7" s="61"/>
      <c r="F7" s="9">
        <f t="shared" si="1"/>
        <v>11.491393579600565</v>
      </c>
    </row>
    <row r="8" spans="1:6" x14ac:dyDescent="0.25">
      <c r="A8" s="59"/>
      <c r="B8" s="9" t="s">
        <v>67</v>
      </c>
      <c r="C8" s="9">
        <v>45.34</v>
      </c>
      <c r="D8" s="12">
        <f t="shared" si="0"/>
        <v>5.2985240326746216E-2</v>
      </c>
      <c r="E8" s="61"/>
      <c r="F8" s="9">
        <f t="shared" si="1"/>
        <v>23.115340944946304</v>
      </c>
    </row>
    <row r="9" spans="1:6" x14ac:dyDescent="0.25">
      <c r="A9" s="60"/>
      <c r="B9" s="9" t="s">
        <v>58</v>
      </c>
      <c r="C9" s="9">
        <v>25.54</v>
      </c>
      <c r="D9" s="12">
        <f t="shared" si="0"/>
        <v>2.9846560166411521E-2</v>
      </c>
      <c r="E9" s="55"/>
      <c r="F9" s="9">
        <f t="shared" si="1"/>
        <v>13.020860338198689</v>
      </c>
    </row>
    <row r="10" spans="1:6" x14ac:dyDescent="0.25">
      <c r="C10" s="3">
        <f>SUM(C2:C9)</f>
        <v>855.70999999999992</v>
      </c>
    </row>
    <row r="11" spans="1:6" x14ac:dyDescent="0.25">
      <c r="A11" s="58" t="s">
        <v>6</v>
      </c>
      <c r="B11" s="1" t="s">
        <v>5</v>
      </c>
      <c r="C11" s="1">
        <v>188.05</v>
      </c>
      <c r="D11" s="11">
        <f t="shared" ref="D11:D34" si="2">C11/$C$35</f>
        <v>5.2987204738276172E-2</v>
      </c>
      <c r="E11" s="48">
        <v>1518.65</v>
      </c>
      <c r="F11" s="1">
        <f>$E$11*D11</f>
        <v>80.469018475783116</v>
      </c>
    </row>
    <row r="12" spans="1:6" x14ac:dyDescent="0.25">
      <c r="A12" s="59"/>
      <c r="B12" s="1" t="s">
        <v>7</v>
      </c>
      <c r="C12" s="1">
        <v>150.15</v>
      </c>
      <c r="D12" s="11">
        <f t="shared" si="2"/>
        <v>4.2308049941250557E-2</v>
      </c>
      <c r="E12" s="48"/>
      <c r="F12" s="1">
        <f t="shared" ref="F12:F34" si="3">$E$11*D12</f>
        <v>64.251120043280167</v>
      </c>
    </row>
    <row r="13" spans="1:6" x14ac:dyDescent="0.25">
      <c r="A13" s="59"/>
      <c r="B13" s="1" t="s">
        <v>12</v>
      </c>
      <c r="C13" s="1">
        <v>59.67</v>
      </c>
      <c r="D13" s="11">
        <f t="shared" si="2"/>
        <v>1.6813328937691781E-2</v>
      </c>
      <c r="E13" s="48"/>
      <c r="F13" s="1">
        <f t="shared" si="3"/>
        <v>25.533561991225625</v>
      </c>
    </row>
    <row r="14" spans="1:6" x14ac:dyDescent="0.25">
      <c r="A14" s="59"/>
      <c r="B14" s="1" t="s">
        <v>13</v>
      </c>
      <c r="C14" s="1">
        <v>288.31</v>
      </c>
      <c r="D14" s="11">
        <f t="shared" si="2"/>
        <v>8.1237654868877449E-2</v>
      </c>
      <c r="E14" s="48"/>
      <c r="F14" s="1">
        <f t="shared" si="3"/>
        <v>123.37156456662075</v>
      </c>
    </row>
    <row r="15" spans="1:6" x14ac:dyDescent="0.25">
      <c r="A15" s="59"/>
      <c r="B15" s="1" t="s">
        <v>16</v>
      </c>
      <c r="C15" s="1">
        <v>201.78</v>
      </c>
      <c r="D15" s="11">
        <f t="shared" si="2"/>
        <v>5.6855932848122126E-2</v>
      </c>
      <c r="E15" s="48"/>
      <c r="F15" s="1">
        <f t="shared" si="3"/>
        <v>86.344262419800671</v>
      </c>
    </row>
    <row r="16" spans="1:6" x14ac:dyDescent="0.25">
      <c r="A16" s="59"/>
      <c r="B16" s="1" t="s">
        <v>18</v>
      </c>
      <c r="C16" s="1">
        <v>349.61</v>
      </c>
      <c r="D16" s="11">
        <f t="shared" si="2"/>
        <v>9.8510271994409648E-2</v>
      </c>
      <c r="E16" s="48"/>
      <c r="F16" s="1">
        <f t="shared" si="3"/>
        <v>149.60262456431022</v>
      </c>
    </row>
    <row r="17" spans="1:6" x14ac:dyDescent="0.25">
      <c r="A17" s="59"/>
      <c r="B17" s="1" t="s">
        <v>19</v>
      </c>
      <c r="C17" s="1">
        <v>16.63</v>
      </c>
      <c r="D17" s="11">
        <f t="shared" si="2"/>
        <v>4.6858666035497617E-3</v>
      </c>
      <c r="E17" s="48"/>
      <c r="F17" s="1">
        <f>$E$11*D17</f>
        <v>7.1161913174808458</v>
      </c>
    </row>
    <row r="18" spans="1:6" x14ac:dyDescent="0.25">
      <c r="A18" s="59"/>
      <c r="B18" s="1" t="s">
        <v>22</v>
      </c>
      <c r="C18" s="1">
        <v>183.03</v>
      </c>
      <c r="D18" s="11">
        <f t="shared" si="2"/>
        <v>5.1572709828485441E-2</v>
      </c>
      <c r="E18" s="48"/>
      <c r="F18" s="1">
        <f t="shared" si="3"/>
        <v>78.320895781029421</v>
      </c>
    </row>
    <row r="19" spans="1:6" x14ac:dyDescent="0.25">
      <c r="A19" s="59"/>
      <c r="B19" s="1" t="s">
        <v>23</v>
      </c>
      <c r="C19" s="1">
        <v>113.54</v>
      </c>
      <c r="D19" s="11">
        <f t="shared" si="2"/>
        <v>3.1992380887975951E-2</v>
      </c>
      <c r="E19" s="48"/>
      <c r="F19" s="1">
        <f t="shared" si="3"/>
        <v>48.585229235524679</v>
      </c>
    </row>
    <row r="20" spans="1:6" x14ac:dyDescent="0.25">
      <c r="A20" s="59"/>
      <c r="B20" s="1" t="s">
        <v>27</v>
      </c>
      <c r="C20" s="1">
        <v>16.18</v>
      </c>
      <c r="D20" s="11">
        <f t="shared" si="2"/>
        <v>4.5590692510784816E-3</v>
      </c>
      <c r="E20" s="48"/>
      <c r="F20" s="1">
        <f t="shared" si="3"/>
        <v>6.9236305181503361</v>
      </c>
    </row>
    <row r="21" spans="1:6" x14ac:dyDescent="0.25">
      <c r="A21" s="59"/>
      <c r="B21" s="1" t="s">
        <v>28</v>
      </c>
      <c r="C21" s="1">
        <v>219.06</v>
      </c>
      <c r="D21" s="11">
        <f t="shared" si="2"/>
        <v>6.1724951183019294E-2</v>
      </c>
      <c r="E21" s="48"/>
      <c r="F21" s="1">
        <f t="shared" si="3"/>
        <v>93.738597114092258</v>
      </c>
    </row>
    <row r="22" spans="1:6" x14ac:dyDescent="0.25">
      <c r="A22" s="59"/>
      <c r="B22" s="1" t="s">
        <v>30</v>
      </c>
      <c r="C22" s="1">
        <v>272.7</v>
      </c>
      <c r="D22" s="11">
        <f t="shared" si="2"/>
        <v>7.6839195597595916E-2</v>
      </c>
      <c r="E22" s="48"/>
      <c r="F22" s="1">
        <f t="shared" si="3"/>
        <v>116.69184439428905</v>
      </c>
    </row>
    <row r="23" spans="1:6" x14ac:dyDescent="0.25">
      <c r="A23" s="59"/>
      <c r="B23" s="1" t="s">
        <v>32</v>
      </c>
      <c r="C23" s="1">
        <v>190.02</v>
      </c>
      <c r="D23" s="11">
        <f t="shared" si="2"/>
        <v>5.3542295370206001E-2</v>
      </c>
      <c r="E23" s="48"/>
      <c r="F23" s="1">
        <f t="shared" si="3"/>
        <v>81.312006863963347</v>
      </c>
    </row>
    <row r="24" spans="1:6" x14ac:dyDescent="0.25">
      <c r="A24" s="59"/>
      <c r="B24" s="1" t="s">
        <v>33</v>
      </c>
      <c r="C24" s="1">
        <v>82.67</v>
      </c>
      <c r="D24" s="11">
        <f t="shared" si="2"/>
        <v>2.3294082508446112E-2</v>
      </c>
      <c r="E24" s="48"/>
      <c r="F24" s="1">
        <f t="shared" si="3"/>
        <v>35.375558401451691</v>
      </c>
    </row>
    <row r="25" spans="1:6" x14ac:dyDescent="0.25">
      <c r="A25" s="59"/>
      <c r="B25" s="1" t="s">
        <v>36</v>
      </c>
      <c r="C25" s="1">
        <v>33.520000000000003</v>
      </c>
      <c r="D25" s="11">
        <f t="shared" si="2"/>
        <v>9.4449938996384875E-3</v>
      </c>
      <c r="E25" s="48"/>
      <c r="F25" s="1">
        <f t="shared" si="3"/>
        <v>14.343639985685989</v>
      </c>
    </row>
    <row r="26" spans="1:6" x14ac:dyDescent="0.25">
      <c r="A26" s="59"/>
      <c r="B26" s="1" t="s">
        <v>37</v>
      </c>
      <c r="C26" s="1">
        <v>38.9</v>
      </c>
      <c r="D26" s="11">
        <f t="shared" si="2"/>
        <v>1.0960926691406237E-2</v>
      </c>
      <c r="E26" s="48"/>
      <c r="F26" s="1">
        <f t="shared" si="3"/>
        <v>16.645811319904084</v>
      </c>
    </row>
    <row r="27" spans="1:6" x14ac:dyDescent="0.25">
      <c r="A27" s="59"/>
      <c r="B27" s="1" t="s">
        <v>44</v>
      </c>
      <c r="C27" s="1">
        <v>83.36</v>
      </c>
      <c r="D27" s="11">
        <f t="shared" si="2"/>
        <v>2.3488505115568742E-2</v>
      </c>
      <c r="E27" s="48"/>
      <c r="F27" s="1">
        <f t="shared" si="3"/>
        <v>35.670818293758472</v>
      </c>
    </row>
    <row r="28" spans="1:6" x14ac:dyDescent="0.25">
      <c r="A28" s="59"/>
      <c r="B28" s="1" t="s">
        <v>46</v>
      </c>
      <c r="C28" s="1">
        <v>180.11</v>
      </c>
      <c r="D28" s="11">
        <f t="shared" si="2"/>
        <v>5.0749935896894027E-2</v>
      </c>
      <c r="E28" s="48"/>
      <c r="F28" s="1">
        <f>$E$11*D28</f>
        <v>77.071390149818114</v>
      </c>
    </row>
    <row r="29" spans="1:6" x14ac:dyDescent="0.25">
      <c r="A29" s="59"/>
      <c r="B29" s="1" t="s">
        <v>49</v>
      </c>
      <c r="C29" s="1">
        <v>129</v>
      </c>
      <c r="D29" s="11">
        <f t="shared" si="2"/>
        <v>3.6348574375100376E-2</v>
      </c>
      <c r="E29" s="48"/>
      <c r="F29" s="1">
        <f t="shared" si="3"/>
        <v>55.200762474746192</v>
      </c>
    </row>
    <row r="30" spans="1:6" x14ac:dyDescent="0.25">
      <c r="A30" s="59"/>
      <c r="B30" s="1" t="s">
        <v>53</v>
      </c>
      <c r="C30" s="1">
        <v>49.12</v>
      </c>
      <c r="D30" s="11">
        <f t="shared" si="2"/>
        <v>1.3840635451976205E-2</v>
      </c>
      <c r="E30" s="48"/>
      <c r="F30" s="1">
        <f t="shared" si="3"/>
        <v>21.019081029143667</v>
      </c>
    </row>
    <row r="31" spans="1:6" x14ac:dyDescent="0.25">
      <c r="A31" s="59"/>
      <c r="B31" s="1" t="s">
        <v>54</v>
      </c>
      <c r="C31" s="1">
        <v>82.89</v>
      </c>
      <c r="D31" s="11">
        <f t="shared" si="2"/>
        <v>2.3356072325209847E-2</v>
      </c>
      <c r="E31" s="48"/>
      <c r="F31" s="1">
        <f t="shared" si="3"/>
        <v>35.469699236679936</v>
      </c>
    </row>
    <row r="32" spans="1:6" x14ac:dyDescent="0.25">
      <c r="A32" s="59"/>
      <c r="B32" s="1" t="s">
        <v>55</v>
      </c>
      <c r="C32" s="1">
        <v>124.61</v>
      </c>
      <c r="D32" s="11">
        <f t="shared" si="2"/>
        <v>3.5111595758769445E-2</v>
      </c>
      <c r="E32" s="48"/>
      <c r="F32" s="1">
        <f t="shared" si="3"/>
        <v>53.322224899055222</v>
      </c>
    </row>
    <row r="33" spans="1:6" x14ac:dyDescent="0.25">
      <c r="A33" s="59"/>
      <c r="B33" s="1" t="s">
        <v>58</v>
      </c>
      <c r="C33" s="1">
        <v>106.55</v>
      </c>
      <c r="D33" s="11">
        <f t="shared" si="2"/>
        <v>3.002279534625539E-2</v>
      </c>
      <c r="E33" s="48"/>
      <c r="F33" s="1">
        <f t="shared" si="3"/>
        <v>45.594118152590752</v>
      </c>
    </row>
    <row r="34" spans="1:6" x14ac:dyDescent="0.25">
      <c r="A34" s="60"/>
      <c r="B34" s="1" t="s">
        <v>61</v>
      </c>
      <c r="C34" s="1">
        <v>389.51</v>
      </c>
      <c r="D34" s="11">
        <f t="shared" si="2"/>
        <v>0.10975297058019649</v>
      </c>
      <c r="E34" s="48"/>
      <c r="F34" s="1">
        <f t="shared" si="3"/>
        <v>166.67634877161541</v>
      </c>
    </row>
    <row r="35" spans="1:6" x14ac:dyDescent="0.25">
      <c r="C35" s="3">
        <f>SUM(C11:C34)</f>
        <v>3548.9700000000003</v>
      </c>
    </row>
    <row r="36" spans="1:6" x14ac:dyDescent="0.25">
      <c r="A36" s="58" t="s">
        <v>3</v>
      </c>
      <c r="B36" s="1" t="s">
        <v>5</v>
      </c>
      <c r="C36" s="1">
        <v>15.86</v>
      </c>
      <c r="D36" s="11">
        <f>C36/$C$58</f>
        <v>6.4816441961494291E-3</v>
      </c>
      <c r="E36" s="48">
        <v>1231.8499999999999</v>
      </c>
      <c r="F36" s="1">
        <f>$E$36*D36</f>
        <v>7.9844134030266734</v>
      </c>
    </row>
    <row r="37" spans="1:6" x14ac:dyDescent="0.25">
      <c r="A37" s="59"/>
      <c r="B37" s="1" t="s">
        <v>8</v>
      </c>
      <c r="C37" s="1">
        <v>41.97</v>
      </c>
      <c r="D37" s="11">
        <f t="shared" ref="D37:D57" si="4">C37/$C$58</f>
        <v>1.7152245076443352E-2</v>
      </c>
      <c r="E37" s="48"/>
      <c r="F37" s="1">
        <f t="shared" ref="F37:F57" si="5">$E$36*D37</f>
        <v>21.128993097416743</v>
      </c>
    </row>
    <row r="38" spans="1:6" x14ac:dyDescent="0.25">
      <c r="A38" s="59"/>
      <c r="B38" s="1" t="s">
        <v>10</v>
      </c>
      <c r="C38" s="1">
        <v>536.48</v>
      </c>
      <c r="D38" s="11">
        <f t="shared" si="4"/>
        <v>0.21924794945461828</v>
      </c>
      <c r="E38" s="48"/>
      <c r="F38" s="1">
        <f t="shared" si="5"/>
        <v>270.0805865356715</v>
      </c>
    </row>
    <row r="39" spans="1:6" x14ac:dyDescent="0.25">
      <c r="A39" s="59"/>
      <c r="B39" s="1" t="s">
        <v>13</v>
      </c>
      <c r="C39" s="1">
        <v>17.87</v>
      </c>
      <c r="D39" s="11">
        <f t="shared" si="4"/>
        <v>7.303088384942643E-3</v>
      </c>
      <c r="E39" s="48"/>
      <c r="F39" s="1">
        <f t="shared" si="5"/>
        <v>8.9963094269915942</v>
      </c>
    </row>
    <row r="40" spans="1:6" x14ac:dyDescent="0.25">
      <c r="A40" s="59"/>
      <c r="B40" s="1" t="s">
        <v>14</v>
      </c>
      <c r="C40" s="1">
        <v>69.69</v>
      </c>
      <c r="D40" s="11">
        <f t="shared" si="4"/>
        <v>2.8480818665173629E-2</v>
      </c>
      <c r="E40" s="48"/>
      <c r="F40" s="1">
        <f t="shared" si="5"/>
        <v>35.084096472694135</v>
      </c>
    </row>
    <row r="41" spans="1:6" x14ac:dyDescent="0.25">
      <c r="A41" s="59"/>
      <c r="B41" s="1" t="s">
        <v>15</v>
      </c>
      <c r="C41" s="1">
        <v>41.43</v>
      </c>
      <c r="D41" s="11">
        <f t="shared" si="4"/>
        <v>1.6931558577961595E-2</v>
      </c>
      <c r="E41" s="48"/>
      <c r="F41" s="1">
        <f t="shared" si="5"/>
        <v>20.857140434261989</v>
      </c>
    </row>
    <row r="42" spans="1:6" x14ac:dyDescent="0.25">
      <c r="A42" s="59"/>
      <c r="B42" s="1" t="s">
        <v>17</v>
      </c>
      <c r="C42" s="1">
        <v>131.36000000000001</v>
      </c>
      <c r="D42" s="11">
        <f t="shared" si="4"/>
        <v>5.3684034149192254E-2</v>
      </c>
      <c r="E42" s="48"/>
      <c r="F42" s="1">
        <f t="shared" si="5"/>
        <v>66.130677466682471</v>
      </c>
    </row>
    <row r="43" spans="1:6" x14ac:dyDescent="0.25">
      <c r="A43" s="59"/>
      <c r="B43" s="1" t="s">
        <v>20</v>
      </c>
      <c r="C43" s="1">
        <v>123.27</v>
      </c>
      <c r="D43" s="11">
        <f t="shared" si="4"/>
        <v>5.0377823458974791E-2</v>
      </c>
      <c r="E43" s="48"/>
      <c r="F43" s="1">
        <f t="shared" si="5"/>
        <v>62.057921827938088</v>
      </c>
    </row>
    <row r="44" spans="1:6" x14ac:dyDescent="0.25">
      <c r="A44" s="59"/>
      <c r="B44" s="1" t="s">
        <v>24</v>
      </c>
      <c r="C44" s="1">
        <v>112.89</v>
      </c>
      <c r="D44" s="11">
        <f t="shared" si="4"/>
        <v>4.6135738543714319E-2</v>
      </c>
      <c r="E44" s="48"/>
      <c r="F44" s="1">
        <f t="shared" si="5"/>
        <v>56.832309525074479</v>
      </c>
    </row>
    <row r="45" spans="1:6" x14ac:dyDescent="0.25">
      <c r="A45" s="59"/>
      <c r="B45" s="1" t="s">
        <v>25</v>
      </c>
      <c r="C45" s="1">
        <v>34.01</v>
      </c>
      <c r="D45" s="11">
        <f t="shared" si="4"/>
        <v>1.3899162617341872E-2</v>
      </c>
      <c r="E45" s="48"/>
      <c r="F45" s="1">
        <f>$E$36*D45</f>
        <v>17.121683470172584</v>
      </c>
    </row>
    <row r="46" spans="1:6" x14ac:dyDescent="0.25">
      <c r="A46" s="59"/>
      <c r="B46" s="1" t="s">
        <v>26</v>
      </c>
      <c r="C46" s="1">
        <v>195.27</v>
      </c>
      <c r="D46" s="11">
        <f>C46/$C$58</f>
        <v>7.9802689923209283E-2</v>
      </c>
      <c r="E46" s="48"/>
      <c r="F46" s="1">
        <f t="shared" si="5"/>
        <v>98.304943581905349</v>
      </c>
    </row>
    <row r="47" spans="1:6" x14ac:dyDescent="0.25">
      <c r="A47" s="59"/>
      <c r="B47" s="1" t="s">
        <v>27</v>
      </c>
      <c r="C47" s="1">
        <v>12.36</v>
      </c>
      <c r="D47" s="11">
        <f t="shared" si="4"/>
        <v>5.0512687430269198E-3</v>
      </c>
      <c r="E47" s="48"/>
      <c r="F47" s="1">
        <f t="shared" si="5"/>
        <v>6.2224054010977108</v>
      </c>
    </row>
    <row r="48" spans="1:6" x14ac:dyDescent="0.25">
      <c r="A48" s="59"/>
      <c r="B48" s="1" t="s">
        <v>30</v>
      </c>
      <c r="C48" s="1">
        <v>5.35</v>
      </c>
      <c r="D48" s="11">
        <f t="shared" si="4"/>
        <v>2.1864310497729791E-3</v>
      </c>
      <c r="E48" s="48"/>
      <c r="F48" s="1">
        <f t="shared" si="5"/>
        <v>2.6933550886628441</v>
      </c>
    </row>
    <row r="49" spans="1:6" x14ac:dyDescent="0.25">
      <c r="A49" s="59"/>
      <c r="B49" s="1" t="s">
        <v>34</v>
      </c>
      <c r="C49" s="1">
        <v>122.95</v>
      </c>
      <c r="D49" s="11">
        <f t="shared" si="4"/>
        <v>5.024704627468931E-2</v>
      </c>
      <c r="E49" s="48"/>
      <c r="F49" s="1">
        <f t="shared" si="5"/>
        <v>61.896823953476023</v>
      </c>
    </row>
    <row r="50" spans="1:6" x14ac:dyDescent="0.25">
      <c r="A50" s="59"/>
      <c r="B50" s="1" t="s">
        <v>41</v>
      </c>
      <c r="C50" s="1">
        <v>184.64</v>
      </c>
      <c r="D50" s="11">
        <f t="shared" si="4"/>
        <v>7.5458435332725768E-2</v>
      </c>
      <c r="E50" s="48"/>
      <c r="F50" s="1">
        <f t="shared" si="5"/>
        <v>92.953473564618236</v>
      </c>
    </row>
    <row r="51" spans="1:6" x14ac:dyDescent="0.25">
      <c r="A51" s="59"/>
      <c r="B51" s="1" t="s">
        <v>42</v>
      </c>
      <c r="C51" s="1">
        <v>227.72</v>
      </c>
      <c r="D51" s="11">
        <f t="shared" si="4"/>
        <v>9.3064313767159401E-2</v>
      </c>
      <c r="E51" s="48"/>
      <c r="F51" s="1">
        <f t="shared" si="5"/>
        <v>114.6412749140753</v>
      </c>
    </row>
    <row r="52" spans="1:6" x14ac:dyDescent="0.25">
      <c r="A52" s="59"/>
      <c r="B52" s="1" t="s">
        <v>45</v>
      </c>
      <c r="C52" s="1">
        <v>14.08</v>
      </c>
      <c r="D52" s="11">
        <f t="shared" si="4"/>
        <v>5.7541961085614103E-3</v>
      </c>
      <c r="E52" s="48"/>
      <c r="F52" s="1">
        <f t="shared" si="5"/>
        <v>7.0883064763313728</v>
      </c>
    </row>
    <row r="53" spans="1:6" x14ac:dyDescent="0.25">
      <c r="A53" s="59"/>
      <c r="B53" s="1" t="s">
        <v>47</v>
      </c>
      <c r="C53" s="1">
        <v>237.85</v>
      </c>
      <c r="D53" s="11">
        <f t="shared" si="4"/>
        <v>9.720422900719683E-2</v>
      </c>
      <c r="E53" s="48"/>
      <c r="F53" s="1">
        <f t="shared" si="5"/>
        <v>119.7410295025154</v>
      </c>
    </row>
    <row r="54" spans="1:6" x14ac:dyDescent="0.25">
      <c r="A54" s="59"/>
      <c r="B54" s="1" t="s">
        <v>49</v>
      </c>
      <c r="C54" s="1">
        <v>22.74</v>
      </c>
      <c r="D54" s="11">
        <f t="shared" si="4"/>
        <v>9.2933536582873906E-3</v>
      </c>
      <c r="E54" s="48"/>
      <c r="F54" s="1">
        <f t="shared" si="5"/>
        <v>11.448017703961321</v>
      </c>
    </row>
    <row r="55" spans="1:6" x14ac:dyDescent="0.25">
      <c r="A55" s="59"/>
      <c r="B55" s="1" t="s">
        <v>51</v>
      </c>
      <c r="C55" s="1">
        <v>147.08000000000001</v>
      </c>
      <c r="D55" s="11">
        <f t="shared" si="4"/>
        <v>6.0108463327216782E-2</v>
      </c>
      <c r="E55" s="48"/>
      <c r="F55" s="1">
        <f t="shared" si="5"/>
        <v>74.044610549631983</v>
      </c>
    </row>
    <row r="56" spans="1:6" x14ac:dyDescent="0.25">
      <c r="A56" s="59"/>
      <c r="B56" s="1" t="s">
        <v>57</v>
      </c>
      <c r="C56" s="1">
        <v>75.05</v>
      </c>
      <c r="D56" s="11">
        <f t="shared" si="4"/>
        <v>3.067133650195553E-2</v>
      </c>
      <c r="E56" s="48"/>
      <c r="F56" s="1">
        <f t="shared" si="5"/>
        <v>37.782485869933915</v>
      </c>
    </row>
    <row r="57" spans="1:6" x14ac:dyDescent="0.25">
      <c r="A57" s="60"/>
      <c r="B57" s="1" t="s">
        <v>59</v>
      </c>
      <c r="C57" s="1">
        <v>76.989999999999995</v>
      </c>
      <c r="D57" s="11">
        <f t="shared" si="4"/>
        <v>3.1464173181686289E-2</v>
      </c>
      <c r="E57" s="48"/>
      <c r="F57" s="1">
        <f t="shared" si="5"/>
        <v>38.759141733860254</v>
      </c>
    </row>
    <row r="58" spans="1:6" x14ac:dyDescent="0.25">
      <c r="C58" s="3">
        <f>SUM(C36:C57)</f>
        <v>2446.91</v>
      </c>
    </row>
    <row r="59" spans="1:6" x14ac:dyDescent="0.25">
      <c r="A59" s="58" t="s">
        <v>21</v>
      </c>
      <c r="B59" s="1" t="s">
        <v>2</v>
      </c>
      <c r="C59" s="1">
        <v>35.26</v>
      </c>
      <c r="D59" s="11">
        <f>C59/$C$77</f>
        <v>1.7454322246588088E-2</v>
      </c>
      <c r="E59" s="48">
        <v>959.26</v>
      </c>
      <c r="F59" s="1">
        <f>$E$59*D59</f>
        <v>16.74323315826209</v>
      </c>
    </row>
    <row r="60" spans="1:6" x14ac:dyDescent="0.25">
      <c r="A60" s="59"/>
      <c r="B60" s="1" t="s">
        <v>8</v>
      </c>
      <c r="C60" s="1">
        <v>96.68</v>
      </c>
      <c r="D60" s="11">
        <f t="shared" ref="D60:D76" si="6">C60/$C$77</f>
        <v>4.7858306148614201E-2</v>
      </c>
      <c r="E60" s="48"/>
      <c r="F60" s="1">
        <f>$E$59*D60</f>
        <v>45.90855875611966</v>
      </c>
    </row>
    <row r="61" spans="1:6" x14ac:dyDescent="0.25">
      <c r="A61" s="59"/>
      <c r="B61" s="1" t="s">
        <v>11</v>
      </c>
      <c r="C61" s="1">
        <v>131.86000000000001</v>
      </c>
      <c r="D61" s="11">
        <f t="shared" si="6"/>
        <v>6.5273026983411961E-2</v>
      </c>
      <c r="E61" s="48"/>
      <c r="F61" s="1">
        <f t="shared" ref="F61:F76" si="7">$E$59*D61</f>
        <v>62.613803864107759</v>
      </c>
    </row>
    <row r="62" spans="1:6" x14ac:dyDescent="0.25">
      <c r="A62" s="59"/>
      <c r="B62" s="1" t="s">
        <v>15</v>
      </c>
      <c r="C62" s="1">
        <v>143.47999999999999</v>
      </c>
      <c r="D62" s="11">
        <f t="shared" si="6"/>
        <v>7.1025132045957423E-2</v>
      </c>
      <c r="E62" s="48"/>
      <c r="F62" s="1">
        <f t="shared" si="7"/>
        <v>68.131568166405117</v>
      </c>
    </row>
    <row r="63" spans="1:6" x14ac:dyDescent="0.25">
      <c r="A63" s="59"/>
      <c r="B63" s="1" t="s">
        <v>21</v>
      </c>
      <c r="C63" s="1">
        <v>139.69999999999999</v>
      </c>
      <c r="D63" s="11">
        <f t="shared" si="6"/>
        <v>6.9153965338864323E-2</v>
      </c>
      <c r="E63" s="48"/>
      <c r="F63" s="1">
        <f t="shared" si="7"/>
        <v>66.336632790958987</v>
      </c>
    </row>
    <row r="64" spans="1:6" x14ac:dyDescent="0.25">
      <c r="A64" s="59"/>
      <c r="B64" s="1" t="s">
        <v>29</v>
      </c>
      <c r="C64" s="1">
        <v>142.44</v>
      </c>
      <c r="D64" s="11">
        <f t="shared" si="6"/>
        <v>7.0510313692683138E-2</v>
      </c>
      <c r="E64" s="48"/>
      <c r="F64" s="1">
        <f t="shared" si="7"/>
        <v>67.637723512843223</v>
      </c>
    </row>
    <row r="65" spans="1:6" x14ac:dyDescent="0.25">
      <c r="A65" s="59"/>
      <c r="B65" s="1" t="s">
        <v>31</v>
      </c>
      <c r="C65" s="1">
        <v>134.02000000000001</v>
      </c>
      <c r="D65" s="11">
        <f t="shared" si="6"/>
        <v>6.6342265101750883E-2</v>
      </c>
      <c r="E65" s="48"/>
      <c r="F65" s="1">
        <f t="shared" si="7"/>
        <v>63.639481221505548</v>
      </c>
    </row>
    <row r="66" spans="1:6" x14ac:dyDescent="0.25">
      <c r="A66" s="59"/>
      <c r="B66" s="1" t="s">
        <v>35</v>
      </c>
      <c r="C66" s="1">
        <v>3.32</v>
      </c>
      <c r="D66" s="11">
        <f t="shared" si="6"/>
        <v>1.6434585892987083E-3</v>
      </c>
      <c r="E66" s="48"/>
      <c r="F66" s="1">
        <f t="shared" si="7"/>
        <v>1.576504086370679</v>
      </c>
    </row>
    <row r="67" spans="1:6" x14ac:dyDescent="0.25">
      <c r="A67" s="59"/>
      <c r="B67" s="1" t="s">
        <v>38</v>
      </c>
      <c r="C67" s="1">
        <v>86.26</v>
      </c>
      <c r="D67" s="11">
        <f t="shared" si="6"/>
        <v>4.2700222262923672E-2</v>
      </c>
      <c r="E67" s="48"/>
      <c r="F67" s="1">
        <f t="shared" si="7"/>
        <v>40.960615207932165</v>
      </c>
    </row>
    <row r="68" spans="1:6" x14ac:dyDescent="0.25">
      <c r="A68" s="59"/>
      <c r="B68" s="1" t="s">
        <v>39</v>
      </c>
      <c r="C68" s="1">
        <v>77.739999999999995</v>
      </c>
      <c r="D68" s="11">
        <f t="shared" si="6"/>
        <v>3.8482671907253491E-2</v>
      </c>
      <c r="E68" s="48"/>
      <c r="F68" s="1">
        <f t="shared" si="7"/>
        <v>36.914887853751985</v>
      </c>
    </row>
    <row r="69" spans="1:6" x14ac:dyDescent="0.25">
      <c r="A69" s="59"/>
      <c r="B69" s="1" t="s">
        <v>40</v>
      </c>
      <c r="C69" s="1">
        <v>87.09</v>
      </c>
      <c r="D69" s="11">
        <f t="shared" si="6"/>
        <v>4.3111086910248349E-2</v>
      </c>
      <c r="E69" s="48"/>
      <c r="F69" s="1">
        <f t="shared" si="7"/>
        <v>41.354741229524834</v>
      </c>
    </row>
    <row r="70" spans="1:6" x14ac:dyDescent="0.25">
      <c r="A70" s="59"/>
      <c r="B70" s="1" t="s">
        <v>43</v>
      </c>
      <c r="C70" s="1">
        <v>114.69</v>
      </c>
      <c r="D70" s="11">
        <f t="shared" si="6"/>
        <v>5.6773573977912307E-2</v>
      </c>
      <c r="E70" s="48"/>
      <c r="F70" s="1">
        <f t="shared" si="7"/>
        <v>54.460618574052162</v>
      </c>
    </row>
    <row r="71" spans="1:6" x14ac:dyDescent="0.25">
      <c r="A71" s="59"/>
      <c r="B71" s="1" t="s">
        <v>45</v>
      </c>
      <c r="C71" s="1">
        <v>203.57</v>
      </c>
      <c r="D71" s="11">
        <f t="shared" si="6"/>
        <v>0.10077074247696929</v>
      </c>
      <c r="E71" s="48"/>
      <c r="F71" s="1">
        <f t="shared" si="7"/>
        <v>96.665342428457564</v>
      </c>
    </row>
    <row r="72" spans="1:6" x14ac:dyDescent="0.25">
      <c r="A72" s="59"/>
      <c r="B72" s="1" t="s">
        <v>48</v>
      </c>
      <c r="C72" s="1">
        <v>204.79</v>
      </c>
      <c r="D72" s="11">
        <f t="shared" si="6"/>
        <v>0.10137466400677184</v>
      </c>
      <c r="E72" s="48"/>
      <c r="F72" s="1">
        <f t="shared" si="7"/>
        <v>97.24466019513595</v>
      </c>
    </row>
    <row r="73" spans="1:6" x14ac:dyDescent="0.25">
      <c r="A73" s="59"/>
      <c r="B73" s="1" t="s">
        <v>50</v>
      </c>
      <c r="C73" s="1">
        <v>274.8</v>
      </c>
      <c r="D73" s="11">
        <f t="shared" si="6"/>
        <v>0.13603084949978467</v>
      </c>
      <c r="E73" s="48"/>
      <c r="F73" s="1">
        <f t="shared" si="7"/>
        <v>130.48895269116343</v>
      </c>
    </row>
    <row r="74" spans="1:6" x14ac:dyDescent="0.25">
      <c r="A74" s="59"/>
      <c r="B74" s="1" t="s">
        <v>52</v>
      </c>
      <c r="C74" s="1">
        <v>34.159999999999997</v>
      </c>
      <c r="D74" s="11">
        <f t="shared" si="6"/>
        <v>1.6909802834471046E-2</v>
      </c>
      <c r="E74" s="48"/>
      <c r="F74" s="1">
        <f t="shared" si="7"/>
        <v>16.220897466994696</v>
      </c>
    </row>
    <row r="75" spans="1:6" x14ac:dyDescent="0.25">
      <c r="A75" s="59"/>
      <c r="B75" s="1" t="s">
        <v>56</v>
      </c>
      <c r="C75" s="1">
        <v>9.27</v>
      </c>
      <c r="D75" s="11">
        <f t="shared" si="6"/>
        <v>4.5888135912045261E-3</v>
      </c>
      <c r="E75" s="48"/>
      <c r="F75" s="1">
        <f t="shared" si="7"/>
        <v>4.4018653254988536</v>
      </c>
    </row>
    <row r="76" spans="1:6" x14ac:dyDescent="0.25">
      <c r="A76" s="60"/>
      <c r="B76" s="1" t="s">
        <v>60</v>
      </c>
      <c r="C76" s="1">
        <v>101</v>
      </c>
      <c r="D76" s="11">
        <f t="shared" si="6"/>
        <v>4.9996782385292031E-2</v>
      </c>
      <c r="E76" s="48"/>
      <c r="F76" s="1">
        <f t="shared" si="7"/>
        <v>47.959913470915232</v>
      </c>
    </row>
    <row r="77" spans="1:6" x14ac:dyDescent="0.25">
      <c r="C77" s="3">
        <f>SUM(C59:C76)</f>
        <v>2020.13</v>
      </c>
    </row>
  </sheetData>
  <mergeCells count="8">
    <mergeCell ref="A36:A57"/>
    <mergeCell ref="E36:E57"/>
    <mergeCell ref="A59:A76"/>
    <mergeCell ref="E59:E76"/>
    <mergeCell ref="A2:A9"/>
    <mergeCell ref="E2:E9"/>
    <mergeCell ref="A11:A34"/>
    <mergeCell ref="E11:E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6E5A-1145-4A5D-9E38-5E412A25BC6A}">
  <dimension ref="A1:F66"/>
  <sheetViews>
    <sheetView topLeftCell="A34" workbookViewId="0">
      <selection activeCell="F3" sqref="F3"/>
    </sheetView>
  </sheetViews>
  <sheetFormatPr defaultRowHeight="15" x14ac:dyDescent="0.25"/>
  <cols>
    <col min="1" max="1" width="15.85546875" customWidth="1"/>
    <col min="2" max="2" width="31.42578125" customWidth="1"/>
    <col min="3" max="3" width="9.7109375" customWidth="1"/>
    <col min="4" max="4" width="18" customWidth="1"/>
    <col min="5" max="5" width="11.42578125" customWidth="1"/>
    <col min="6" max="6" width="14.710937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48" t="s">
        <v>68</v>
      </c>
      <c r="B2" s="1" t="s">
        <v>10</v>
      </c>
      <c r="C2" s="1">
        <v>1079</v>
      </c>
      <c r="D2" s="11">
        <f>C2/$C$5</f>
        <v>0.92321645532796004</v>
      </c>
      <c r="E2" s="51">
        <v>798.55</v>
      </c>
      <c r="F2" s="1">
        <f>$E$2*D2</f>
        <v>737.23450040214243</v>
      </c>
    </row>
    <row r="3" spans="1:6" x14ac:dyDescent="0.25">
      <c r="A3" s="48"/>
      <c r="B3" s="1" t="s">
        <v>67</v>
      </c>
      <c r="C3" s="1">
        <v>71.78</v>
      </c>
      <c r="D3" s="11">
        <f t="shared" ref="D3:D4" si="0">C3/$C$5</f>
        <v>6.1416568270102848E-2</v>
      </c>
      <c r="E3" s="52"/>
      <c r="F3" s="1">
        <f t="shared" ref="F3:F4" si="1">$E$2*D3</f>
        <v>49.044200592090625</v>
      </c>
    </row>
    <row r="4" spans="1:6" x14ac:dyDescent="0.25">
      <c r="A4" s="48"/>
      <c r="B4" s="1" t="s">
        <v>58</v>
      </c>
      <c r="C4" s="1">
        <v>17.96</v>
      </c>
      <c r="D4" s="11">
        <f t="shared" si="0"/>
        <v>1.5366976401937129E-2</v>
      </c>
      <c r="E4" s="53"/>
      <c r="F4" s="1">
        <f t="shared" si="1"/>
        <v>12.271299005766894</v>
      </c>
    </row>
    <row r="5" spans="1:6" x14ac:dyDescent="0.25">
      <c r="C5" s="3">
        <f>SUM(C2:C4)</f>
        <v>1168.74</v>
      </c>
    </row>
    <row r="6" spans="1:6" x14ac:dyDescent="0.25">
      <c r="A6" s="48" t="s">
        <v>6</v>
      </c>
      <c r="B6" s="1" t="s">
        <v>5</v>
      </c>
      <c r="C6" s="1">
        <v>364.13</v>
      </c>
      <c r="D6" s="11">
        <f>C6/$C$31</f>
        <v>6.243891230464798E-2</v>
      </c>
      <c r="E6" s="51">
        <v>4796.18</v>
      </c>
      <c r="F6" s="1">
        <f>$E$6*D6</f>
        <v>299.46826241730656</v>
      </c>
    </row>
    <row r="7" spans="1:6" x14ac:dyDescent="0.25">
      <c r="A7" s="48"/>
      <c r="B7" s="1" t="s">
        <v>7</v>
      </c>
      <c r="C7" s="1">
        <v>277.3</v>
      </c>
      <c r="D7" s="11">
        <f t="shared" ref="D7:D30" si="2">C7/$C$31</f>
        <v>4.7549804690849108E-2</v>
      </c>
      <c r="E7" s="52"/>
      <c r="F7" s="1">
        <f t="shared" ref="F7:F30" si="3">$E$6*D7</f>
        <v>228.05742226215668</v>
      </c>
    </row>
    <row r="8" spans="1:6" x14ac:dyDescent="0.25">
      <c r="A8" s="48"/>
      <c r="B8" s="1" t="s">
        <v>12</v>
      </c>
      <c r="C8" s="1">
        <v>117.51</v>
      </c>
      <c r="D8" s="11">
        <f t="shared" si="2"/>
        <v>2.0149937068956649E-2</v>
      </c>
      <c r="E8" s="52"/>
      <c r="F8" s="1">
        <f t="shared" si="3"/>
        <v>96.642725171388506</v>
      </c>
    </row>
    <row r="9" spans="1:6" x14ac:dyDescent="0.25">
      <c r="A9" s="48"/>
      <c r="B9" s="1" t="s">
        <v>13</v>
      </c>
      <c r="C9" s="1">
        <v>431.17</v>
      </c>
      <c r="D9" s="11">
        <f t="shared" si="2"/>
        <v>7.3934544855944501E-2</v>
      </c>
      <c r="E9" s="52"/>
      <c r="F9" s="1">
        <f t="shared" si="3"/>
        <v>354.60338534718392</v>
      </c>
    </row>
    <row r="10" spans="1:6" x14ac:dyDescent="0.25">
      <c r="A10" s="48"/>
      <c r="B10" s="1" t="s">
        <v>16</v>
      </c>
      <c r="C10" s="1">
        <v>374.96</v>
      </c>
      <c r="D10" s="11">
        <f t="shared" si="2"/>
        <v>6.4295978243349372E-2</v>
      </c>
      <c r="E10" s="52"/>
      <c r="F10" s="1">
        <f>$E$6*D10</f>
        <v>308.37508493118742</v>
      </c>
    </row>
    <row r="11" spans="1:6" x14ac:dyDescent="0.25">
      <c r="A11" s="48"/>
      <c r="B11" s="1" t="s">
        <v>69</v>
      </c>
      <c r="C11" s="1">
        <v>33.590000000000003</v>
      </c>
      <c r="D11" s="11">
        <f t="shared" si="2"/>
        <v>5.7598194719279544E-3</v>
      </c>
      <c r="E11" s="52"/>
      <c r="F11" s="1">
        <f t="shared" si="3"/>
        <v>27.62513095487142</v>
      </c>
    </row>
    <row r="12" spans="1:6" x14ac:dyDescent="0.25">
      <c r="A12" s="48"/>
      <c r="B12" s="1" t="s">
        <v>18</v>
      </c>
      <c r="C12" s="1">
        <v>523.41999999999996</v>
      </c>
      <c r="D12" s="11">
        <f t="shared" si="2"/>
        <v>8.9753042810256894E-2</v>
      </c>
      <c r="E12" s="52"/>
      <c r="F12" s="1">
        <f t="shared" si="3"/>
        <v>430.47174886569792</v>
      </c>
    </row>
    <row r="13" spans="1:6" x14ac:dyDescent="0.25">
      <c r="A13" s="48"/>
      <c r="B13" s="1" t="s">
        <v>19</v>
      </c>
      <c r="C13" s="1">
        <v>27.67</v>
      </c>
      <c r="D13" s="11">
        <f t="shared" si="2"/>
        <v>4.744692015130887E-3</v>
      </c>
      <c r="E13" s="52"/>
      <c r="F13" s="1">
        <f t="shared" si="3"/>
        <v>22.756396949130458</v>
      </c>
    </row>
    <row r="14" spans="1:6" x14ac:dyDescent="0.25">
      <c r="A14" s="48"/>
      <c r="B14" s="1" t="s">
        <v>22</v>
      </c>
      <c r="C14" s="1">
        <v>267.75</v>
      </c>
      <c r="D14" s="11">
        <f t="shared" si="2"/>
        <v>4.5912225769833566E-2</v>
      </c>
      <c r="E14" s="52"/>
      <c r="F14" s="1">
        <f t="shared" si="3"/>
        <v>220.20329899276035</v>
      </c>
    </row>
    <row r="15" spans="1:6" x14ac:dyDescent="0.25">
      <c r="A15" s="48"/>
      <c r="B15" s="1" t="s">
        <v>23</v>
      </c>
      <c r="C15" s="1">
        <v>227.48</v>
      </c>
      <c r="D15" s="11">
        <f t="shared" si="2"/>
        <v>3.9006958424357571E-2</v>
      </c>
      <c r="E15" s="52"/>
      <c r="F15" s="1">
        <f t="shared" si="3"/>
        <v>187.0843938557353</v>
      </c>
    </row>
    <row r="16" spans="1:6" x14ac:dyDescent="0.25">
      <c r="A16" s="48"/>
      <c r="B16" s="1" t="s">
        <v>27</v>
      </c>
      <c r="C16" s="1">
        <v>56.25</v>
      </c>
      <c r="D16" s="11">
        <f t="shared" si="2"/>
        <v>9.6454255818978086E-3</v>
      </c>
      <c r="E16" s="52"/>
      <c r="F16" s="1">
        <f t="shared" si="3"/>
        <v>46.261197267386635</v>
      </c>
    </row>
    <row r="17" spans="1:6" x14ac:dyDescent="0.25">
      <c r="A17" s="48"/>
      <c r="B17" s="1" t="s">
        <v>28</v>
      </c>
      <c r="C17" s="1">
        <v>308.8</v>
      </c>
      <c r="D17" s="11">
        <f t="shared" si="2"/>
        <v>5.2951243016711884E-2</v>
      </c>
      <c r="E17" s="52"/>
      <c r="F17" s="1">
        <f t="shared" si="3"/>
        <v>253.96369273189322</v>
      </c>
    </row>
    <row r="18" spans="1:6" x14ac:dyDescent="0.25">
      <c r="A18" s="48"/>
      <c r="B18" s="1" t="s">
        <v>30</v>
      </c>
      <c r="C18" s="1">
        <v>534.05999999999995</v>
      </c>
      <c r="D18" s="11">
        <f t="shared" si="2"/>
        <v>9.1577528644770548E-2</v>
      </c>
      <c r="E18" s="52"/>
      <c r="F18" s="1">
        <f t="shared" si="3"/>
        <v>439.22231133547564</v>
      </c>
    </row>
    <row r="19" spans="1:6" x14ac:dyDescent="0.25">
      <c r="A19" s="48"/>
      <c r="B19" s="1" t="s">
        <v>32</v>
      </c>
      <c r="C19" s="1">
        <v>204.05</v>
      </c>
      <c r="D19" s="11">
        <f t="shared" si="2"/>
        <v>3.4989317155311075E-2</v>
      </c>
      <c r="E19" s="52"/>
      <c r="F19" s="1">
        <f t="shared" si="3"/>
        <v>167.8150631539599</v>
      </c>
    </row>
    <row r="20" spans="1:6" x14ac:dyDescent="0.25">
      <c r="A20" s="48"/>
      <c r="B20" s="1" t="s">
        <v>33</v>
      </c>
      <c r="C20" s="1">
        <v>174.82</v>
      </c>
      <c r="D20" s="11">
        <f t="shared" si="2"/>
        <v>2.9977125337375551E-2</v>
      </c>
      <c r="E20" s="52"/>
      <c r="F20" s="1">
        <f t="shared" si="3"/>
        <v>143.77568900061388</v>
      </c>
    </row>
    <row r="21" spans="1:6" x14ac:dyDescent="0.25">
      <c r="A21" s="48"/>
      <c r="B21" s="1" t="s">
        <v>36</v>
      </c>
      <c r="C21" s="1">
        <v>85.88</v>
      </c>
      <c r="D21" s="11">
        <f t="shared" si="2"/>
        <v>1.4726207092860155E-2</v>
      </c>
      <c r="E21" s="52"/>
      <c r="F21" s="1">
        <f t="shared" si="3"/>
        <v>70.629539934634025</v>
      </c>
    </row>
    <row r="22" spans="1:6" x14ac:dyDescent="0.25">
      <c r="A22" s="48"/>
      <c r="B22" s="1" t="s">
        <v>37</v>
      </c>
      <c r="C22" s="1">
        <v>90.7</v>
      </c>
      <c r="D22" s="11">
        <f t="shared" si="2"/>
        <v>1.5552712893833445E-2</v>
      </c>
      <c r="E22" s="52"/>
      <c r="F22" s="1">
        <f t="shared" si="3"/>
        <v>74.593610527146097</v>
      </c>
    </row>
    <row r="23" spans="1:6" x14ac:dyDescent="0.25">
      <c r="A23" s="48"/>
      <c r="B23" s="1" t="s">
        <v>44</v>
      </c>
      <c r="C23" s="1">
        <v>156.87</v>
      </c>
      <c r="D23" s="11">
        <f t="shared" si="2"/>
        <v>2.6899162862796609E-2</v>
      </c>
      <c r="E23" s="52"/>
      <c r="F23" s="1">
        <f t="shared" si="3"/>
        <v>129.01322693928785</v>
      </c>
    </row>
    <row r="24" spans="1:6" x14ac:dyDescent="0.25">
      <c r="A24" s="48"/>
      <c r="B24" s="1" t="s">
        <v>46</v>
      </c>
      <c r="C24" s="1">
        <v>280.41000000000003</v>
      </c>
      <c r="D24" s="11">
        <f t="shared" si="2"/>
        <v>4.8083089554132707E-2</v>
      </c>
      <c r="E24" s="52"/>
      <c r="F24" s="1">
        <f t="shared" si="3"/>
        <v>230.61515245774024</v>
      </c>
    </row>
    <row r="25" spans="1:6" x14ac:dyDescent="0.25">
      <c r="A25" s="48"/>
      <c r="B25" s="1" t="s">
        <v>49</v>
      </c>
      <c r="C25" s="1">
        <v>170.54</v>
      </c>
      <c r="D25" s="11">
        <f t="shared" si="2"/>
        <v>2.9243215621988485E-2</v>
      </c>
      <c r="E25" s="52"/>
      <c r="F25" s="1">
        <f t="shared" si="3"/>
        <v>140.25572590186874</v>
      </c>
    </row>
    <row r="26" spans="1:6" x14ac:dyDescent="0.25">
      <c r="A26" s="48"/>
      <c r="B26" s="1" t="s">
        <v>53</v>
      </c>
      <c r="C26" s="1">
        <v>94.98</v>
      </c>
      <c r="D26" s="11">
        <f t="shared" si="2"/>
        <v>1.6286622609220515E-2</v>
      </c>
      <c r="E26" s="52"/>
      <c r="F26" s="1">
        <f t="shared" si="3"/>
        <v>78.113573625891249</v>
      </c>
    </row>
    <row r="27" spans="1:6" x14ac:dyDescent="0.25">
      <c r="A27" s="48"/>
      <c r="B27" s="1" t="s">
        <v>54</v>
      </c>
      <c r="C27" s="1">
        <v>181.2</v>
      </c>
      <c r="D27" s="11">
        <f t="shared" si="2"/>
        <v>3.1071130941153473E-2</v>
      </c>
      <c r="E27" s="52"/>
      <c r="F27" s="1">
        <f t="shared" si="3"/>
        <v>149.02273679734148</v>
      </c>
    </row>
    <row r="28" spans="1:6" x14ac:dyDescent="0.25">
      <c r="A28" s="48"/>
      <c r="B28" s="1" t="s">
        <v>55</v>
      </c>
      <c r="C28" s="1">
        <v>233.36</v>
      </c>
      <c r="D28" s="11">
        <f t="shared" si="2"/>
        <v>4.0015226911851963E-2</v>
      </c>
      <c r="E28" s="52"/>
      <c r="F28" s="1">
        <f t="shared" si="3"/>
        <v>191.92023101008616</v>
      </c>
    </row>
    <row r="29" spans="1:6" x14ac:dyDescent="0.25">
      <c r="A29" s="48"/>
      <c r="B29" s="1" t="s">
        <v>58</v>
      </c>
      <c r="C29" s="1">
        <v>166.82</v>
      </c>
      <c r="D29" s="11">
        <f t="shared" si="2"/>
        <v>2.8605331476838976E-2</v>
      </c>
      <c r="E29" s="52"/>
      <c r="F29" s="1">
        <f t="shared" si="3"/>
        <v>137.19631872258557</v>
      </c>
    </row>
    <row r="30" spans="1:6" x14ac:dyDescent="0.25">
      <c r="A30" s="48"/>
      <c r="B30" s="1" t="s">
        <v>61</v>
      </c>
      <c r="C30" s="1">
        <v>448.06</v>
      </c>
      <c r="D30" s="11">
        <f t="shared" si="2"/>
        <v>7.6830744644002344E-2</v>
      </c>
      <c r="E30" s="53"/>
      <c r="F30" s="1">
        <f t="shared" si="3"/>
        <v>368.49408084667118</v>
      </c>
    </row>
    <row r="31" spans="1:6" x14ac:dyDescent="0.25">
      <c r="C31" s="3">
        <f>SUM(C6:C30)</f>
        <v>5831.78</v>
      </c>
    </row>
    <row r="32" spans="1:6" x14ac:dyDescent="0.25">
      <c r="A32" s="48" t="s">
        <v>3</v>
      </c>
      <c r="B32" s="1" t="s">
        <v>10</v>
      </c>
      <c r="C32" s="1">
        <v>725.92</v>
      </c>
      <c r="D32" s="11">
        <f>C32/$C$48</f>
        <v>0.21388521407083744</v>
      </c>
      <c r="E32" s="51">
        <v>2082.5500000000002</v>
      </c>
      <c r="F32" s="1">
        <f>$E$32*D32</f>
        <v>445.42665256322255</v>
      </c>
    </row>
    <row r="33" spans="1:6" x14ac:dyDescent="0.25">
      <c r="A33" s="48"/>
      <c r="B33" s="1" t="s">
        <v>14</v>
      </c>
      <c r="C33" s="1">
        <v>75.66</v>
      </c>
      <c r="D33" s="11">
        <f t="shared" ref="D33:D47" si="4">C33/$C$48</f>
        <v>2.2292477541050751E-2</v>
      </c>
      <c r="E33" s="52"/>
      <c r="F33" s="1">
        <f t="shared" ref="F33:F47" si="5">$E$32*D33</f>
        <v>46.425199103115247</v>
      </c>
    </row>
    <row r="34" spans="1:6" x14ac:dyDescent="0.25">
      <c r="A34" s="48"/>
      <c r="B34" s="1" t="s">
        <v>17</v>
      </c>
      <c r="C34" s="1">
        <v>194</v>
      </c>
      <c r="D34" s="11">
        <f t="shared" si="4"/>
        <v>5.7160198823207053E-2</v>
      </c>
      <c r="E34" s="52"/>
      <c r="F34" s="1">
        <f t="shared" si="5"/>
        <v>119.03897205926987</v>
      </c>
    </row>
    <row r="35" spans="1:6" x14ac:dyDescent="0.25">
      <c r="A35" s="48"/>
      <c r="B35" s="1" t="s">
        <v>20</v>
      </c>
      <c r="C35" s="1">
        <v>261.57</v>
      </c>
      <c r="D35" s="11">
        <f t="shared" si="4"/>
        <v>7.7069037145290037E-2</v>
      </c>
      <c r="E35" s="52"/>
      <c r="F35" s="1">
        <f t="shared" si="5"/>
        <v>160.50012330692377</v>
      </c>
    </row>
    <row r="36" spans="1:6" x14ac:dyDescent="0.25">
      <c r="A36" s="48"/>
      <c r="B36" s="1" t="s">
        <v>24</v>
      </c>
      <c r="C36" s="1">
        <v>244.56</v>
      </c>
      <c r="D36" s="11">
        <f t="shared" si="4"/>
        <v>7.2057207341255244E-2</v>
      </c>
      <c r="E36" s="52"/>
      <c r="F36" s="1">
        <f t="shared" si="5"/>
        <v>150.06273714853111</v>
      </c>
    </row>
    <row r="37" spans="1:6" x14ac:dyDescent="0.25">
      <c r="A37" s="48"/>
      <c r="B37" s="1" t="s">
        <v>25</v>
      </c>
      <c r="C37" s="1">
        <v>58.61</v>
      </c>
      <c r="D37" s="11">
        <f t="shared" si="4"/>
        <v>1.7268862129011162E-2</v>
      </c>
      <c r="E37" s="52"/>
      <c r="F37" s="1">
        <f t="shared" si="5"/>
        <v>35.9632688267722</v>
      </c>
    </row>
    <row r="38" spans="1:6" x14ac:dyDescent="0.25">
      <c r="A38" s="48"/>
      <c r="B38" s="1" t="s">
        <v>26</v>
      </c>
      <c r="C38" s="1">
        <v>307.33999999999997</v>
      </c>
      <c r="D38" s="11">
        <f t="shared" si="4"/>
        <v>9.055471910476523E-2</v>
      </c>
      <c r="E38" s="52"/>
      <c r="F38" s="1">
        <f t="shared" si="5"/>
        <v>188.58473027162884</v>
      </c>
    </row>
    <row r="39" spans="1:6" x14ac:dyDescent="0.25">
      <c r="A39" s="48"/>
      <c r="B39" s="1" t="s">
        <v>34</v>
      </c>
      <c r="C39" s="1">
        <v>180.08</v>
      </c>
      <c r="D39" s="11">
        <f t="shared" si="4"/>
        <v>5.3058807237541888E-2</v>
      </c>
      <c r="E39" s="52"/>
      <c r="F39" s="1">
        <f t="shared" si="5"/>
        <v>110.49761901254287</v>
      </c>
    </row>
    <row r="40" spans="1:6" x14ac:dyDescent="0.25">
      <c r="A40" s="48"/>
      <c r="B40" s="1" t="s">
        <v>41</v>
      </c>
      <c r="C40" s="1">
        <v>306.08999999999997</v>
      </c>
      <c r="D40" s="11">
        <f t="shared" si="4"/>
        <v>9.0186418854615702E-2</v>
      </c>
      <c r="E40" s="52"/>
      <c r="F40" s="1">
        <f t="shared" si="5"/>
        <v>187.81772658567994</v>
      </c>
    </row>
    <row r="41" spans="1:6" x14ac:dyDescent="0.25">
      <c r="A41" s="48"/>
      <c r="B41" s="1" t="s">
        <v>42</v>
      </c>
      <c r="C41" s="1">
        <v>315.68</v>
      </c>
      <c r="D41" s="11">
        <f t="shared" si="4"/>
        <v>9.3012018373762897E-2</v>
      </c>
      <c r="E41" s="52"/>
      <c r="F41" s="1">
        <f t="shared" si="5"/>
        <v>193.70217886427994</v>
      </c>
    </row>
    <row r="42" spans="1:6" x14ac:dyDescent="0.25">
      <c r="A42" s="48"/>
      <c r="B42" s="1" t="s">
        <v>47</v>
      </c>
      <c r="C42" s="1">
        <v>217.38</v>
      </c>
      <c r="D42" s="11">
        <f t="shared" si="4"/>
        <v>6.4048886702003857E-2</v>
      </c>
      <c r="E42" s="52"/>
      <c r="F42" s="1">
        <f t="shared" si="5"/>
        <v>133.38500900125814</v>
      </c>
    </row>
    <row r="43" spans="1:6" x14ac:dyDescent="0.25">
      <c r="A43" s="48"/>
      <c r="B43" s="1" t="s">
        <v>49</v>
      </c>
      <c r="C43" s="1">
        <v>5.0599999999999996</v>
      </c>
      <c r="D43" s="11">
        <f t="shared" si="4"/>
        <v>1.4908794126052972E-3</v>
      </c>
      <c r="E43" s="52"/>
      <c r="F43" s="1">
        <f>$E$32*D43</f>
        <v>3.1048309207211622</v>
      </c>
    </row>
    <row r="44" spans="1:6" x14ac:dyDescent="0.25">
      <c r="A44" s="48"/>
      <c r="B44" s="1" t="s">
        <v>51</v>
      </c>
      <c r="C44" s="1">
        <v>209.47</v>
      </c>
      <c r="D44" s="11">
        <f t="shared" si="4"/>
        <v>6.1718282719057632E-2</v>
      </c>
      <c r="E44" s="52"/>
      <c r="F44" s="1">
        <f t="shared" si="5"/>
        <v>128.53140967657347</v>
      </c>
    </row>
    <row r="45" spans="1:6" x14ac:dyDescent="0.25">
      <c r="A45" s="48"/>
      <c r="B45" s="1" t="s">
        <v>57</v>
      </c>
      <c r="C45" s="1">
        <v>178.11</v>
      </c>
      <c r="D45" s="11">
        <f t="shared" si="4"/>
        <v>5.2478366043306232E-2</v>
      </c>
      <c r="E45" s="52"/>
      <c r="F45" s="1">
        <f t="shared" si="5"/>
        <v>109.2888212034874</v>
      </c>
    </row>
    <row r="46" spans="1:6" x14ac:dyDescent="0.25">
      <c r="A46" s="48"/>
      <c r="B46" s="1" t="s">
        <v>58</v>
      </c>
      <c r="C46" s="1">
        <v>3.19</v>
      </c>
      <c r="D46" s="11">
        <f t="shared" si="4"/>
        <v>9.3990223838160043E-4</v>
      </c>
      <c r="E46" s="52"/>
      <c r="F46" s="1">
        <f t="shared" si="5"/>
        <v>1.9573934065416021</v>
      </c>
    </row>
    <row r="47" spans="1:6" x14ac:dyDescent="0.25">
      <c r="A47" s="48"/>
      <c r="B47" s="1" t="s">
        <v>59</v>
      </c>
      <c r="C47" s="1">
        <v>111.25</v>
      </c>
      <c r="D47" s="11">
        <f t="shared" si="4"/>
        <v>3.277872226330817E-2</v>
      </c>
      <c r="E47" s="53"/>
      <c r="F47" s="1">
        <f t="shared" si="5"/>
        <v>68.26332804945244</v>
      </c>
    </row>
    <row r="48" spans="1:6" x14ac:dyDescent="0.25">
      <c r="C48" s="3">
        <f>SUM(C32:C47)</f>
        <v>3393.9699999999993</v>
      </c>
    </row>
    <row r="49" spans="1:6" x14ac:dyDescent="0.25">
      <c r="A49" s="48" t="s">
        <v>21</v>
      </c>
      <c r="B49" s="1" t="s">
        <v>2</v>
      </c>
      <c r="C49" s="1">
        <v>65.25</v>
      </c>
      <c r="D49" s="11">
        <f>C49/$C$66</f>
        <v>2.1214475913035279E-2</v>
      </c>
      <c r="E49" s="51">
        <v>1339.87</v>
      </c>
      <c r="F49" s="1">
        <f>$E$49*D49</f>
        <v>28.424639841598577</v>
      </c>
    </row>
    <row r="50" spans="1:6" x14ac:dyDescent="0.25">
      <c r="A50" s="48"/>
      <c r="B50" s="1" t="s">
        <v>8</v>
      </c>
      <c r="C50" s="1">
        <v>215.25</v>
      </c>
      <c r="D50" s="11">
        <f>C50/$C$66</f>
        <v>6.9983386057943964E-2</v>
      </c>
      <c r="E50" s="52"/>
      <c r="F50" s="1">
        <f t="shared" ref="F50:F65" si="6">$E$49*D50</f>
        <v>93.76863947745737</v>
      </c>
    </row>
    <row r="51" spans="1:6" x14ac:dyDescent="0.25">
      <c r="A51" s="48"/>
      <c r="B51" s="1" t="s">
        <v>11</v>
      </c>
      <c r="C51" s="1">
        <v>212.76</v>
      </c>
      <c r="D51" s="11">
        <f t="shared" ref="D51:D65" si="7">C51/$C$66</f>
        <v>6.9173822149538475E-2</v>
      </c>
      <c r="E51" s="52"/>
      <c r="F51" s="1">
        <f t="shared" si="6"/>
        <v>92.683929083502107</v>
      </c>
    </row>
    <row r="52" spans="1:6" x14ac:dyDescent="0.25">
      <c r="A52" s="48"/>
      <c r="B52" s="1" t="s">
        <v>15</v>
      </c>
      <c r="C52" s="1">
        <v>256.58</v>
      </c>
      <c r="D52" s="11">
        <f t="shared" si="7"/>
        <v>8.3420846433204465E-2</v>
      </c>
      <c r="E52" s="52"/>
      <c r="F52" s="1">
        <f t="shared" si="6"/>
        <v>111.77308951045765</v>
      </c>
    </row>
    <row r="53" spans="1:6" x14ac:dyDescent="0.25">
      <c r="A53" s="48"/>
      <c r="B53" s="1" t="s">
        <v>21</v>
      </c>
      <c r="C53" s="1">
        <v>169.03</v>
      </c>
      <c r="D53" s="11">
        <f>C53/$C$66</f>
        <v>5.4956059211959438E-2</v>
      </c>
      <c r="E53" s="52"/>
      <c r="F53" s="1">
        <f t="shared" si="6"/>
        <v>73.633975056328083</v>
      </c>
    </row>
    <row r="54" spans="1:6" x14ac:dyDescent="0.25">
      <c r="A54" s="48"/>
      <c r="B54" s="1" t="s">
        <v>29</v>
      </c>
      <c r="C54" s="1">
        <v>196.18</v>
      </c>
      <c r="D54" s="11">
        <f t="shared" si="7"/>
        <v>6.3783231948187913E-2</v>
      </c>
      <c r="E54" s="52"/>
      <c r="F54" s="1">
        <f t="shared" si="6"/>
        <v>85.461238990418536</v>
      </c>
    </row>
    <row r="55" spans="1:6" x14ac:dyDescent="0.25">
      <c r="A55" s="48"/>
      <c r="B55" s="1" t="s">
        <v>31</v>
      </c>
      <c r="C55" s="1">
        <v>161.47</v>
      </c>
      <c r="D55" s="11">
        <f t="shared" si="7"/>
        <v>5.2498106140656038E-2</v>
      </c>
      <c r="E55" s="52"/>
      <c r="F55" s="1">
        <f t="shared" si="6"/>
        <v>70.340637474680804</v>
      </c>
    </row>
    <row r="56" spans="1:6" x14ac:dyDescent="0.25">
      <c r="A56" s="48"/>
      <c r="B56" s="1" t="s">
        <v>35</v>
      </c>
      <c r="C56" s="1">
        <v>31.78</v>
      </c>
      <c r="D56" s="11">
        <f t="shared" si="7"/>
        <v>1.0332506429367987E-2</v>
      </c>
      <c r="E56" s="52"/>
      <c r="F56" s="1">
        <f t="shared" si="6"/>
        <v>13.844215389517284</v>
      </c>
    </row>
    <row r="57" spans="1:6" x14ac:dyDescent="0.25">
      <c r="A57" s="48"/>
      <c r="B57" s="1" t="s">
        <v>38</v>
      </c>
      <c r="C57" s="1">
        <v>123.17</v>
      </c>
      <c r="D57" s="11">
        <f t="shared" si="7"/>
        <v>4.0045777750322691E-2</v>
      </c>
      <c r="E57" s="52"/>
      <c r="F57" s="1">
        <f t="shared" si="6"/>
        <v>53.656136234324862</v>
      </c>
    </row>
    <row r="58" spans="1:6" x14ac:dyDescent="0.25">
      <c r="A58" s="48"/>
      <c r="B58" s="1" t="s">
        <v>39</v>
      </c>
      <c r="C58" s="1">
        <v>149.77000000000001</v>
      </c>
      <c r="D58" s="11">
        <f t="shared" si="7"/>
        <v>4.8694131149353163E-2</v>
      </c>
      <c r="E58" s="52"/>
      <c r="F58" s="1">
        <f t="shared" si="6"/>
        <v>65.24380550308382</v>
      </c>
    </row>
    <row r="59" spans="1:6" x14ac:dyDescent="0.25">
      <c r="A59" s="48"/>
      <c r="B59" s="1" t="s">
        <v>40</v>
      </c>
      <c r="C59" s="1">
        <v>159.07</v>
      </c>
      <c r="D59" s="11">
        <f t="shared" si="7"/>
        <v>5.1717803578337496E-2</v>
      </c>
      <c r="E59" s="52"/>
      <c r="F59" s="1">
        <f>$E$49*D59</f>
        <v>69.295133480507062</v>
      </c>
    </row>
    <row r="60" spans="1:6" x14ac:dyDescent="0.25">
      <c r="A60" s="48"/>
      <c r="B60" s="1" t="s">
        <v>43</v>
      </c>
      <c r="C60" s="1">
        <v>176.99</v>
      </c>
      <c r="D60" s="11">
        <f t="shared" si="7"/>
        <v>5.7544062710315931E-2</v>
      </c>
      <c r="E60" s="52"/>
      <c r="F60" s="1">
        <f t="shared" si="6"/>
        <v>77.101563303671</v>
      </c>
    </row>
    <row r="61" spans="1:6" x14ac:dyDescent="0.25">
      <c r="A61" s="48"/>
      <c r="B61" s="1" t="s">
        <v>45</v>
      </c>
      <c r="C61" s="1">
        <v>292.18</v>
      </c>
      <c r="D61" s="11">
        <f t="shared" si="7"/>
        <v>9.4995334440929474E-2</v>
      </c>
      <c r="E61" s="52"/>
      <c r="F61" s="1">
        <f t="shared" si="6"/>
        <v>127.28139875736817</v>
      </c>
    </row>
    <row r="62" spans="1:6" x14ac:dyDescent="0.25">
      <c r="A62" s="48"/>
      <c r="B62" s="1" t="s">
        <v>48</v>
      </c>
      <c r="C62" s="1">
        <v>320.33</v>
      </c>
      <c r="D62" s="11">
        <f t="shared" si="7"/>
        <v>0.10414763324479066</v>
      </c>
      <c r="E62" s="52"/>
      <c r="F62" s="1">
        <f t="shared" si="6"/>
        <v>139.54428935569766</v>
      </c>
    </row>
    <row r="63" spans="1:6" x14ac:dyDescent="0.25">
      <c r="A63" s="48"/>
      <c r="B63" s="1" t="s">
        <v>50</v>
      </c>
      <c r="C63" s="1">
        <v>337.03</v>
      </c>
      <c r="D63" s="11">
        <f t="shared" si="7"/>
        <v>0.10957723857425716</v>
      </c>
      <c r="E63" s="52"/>
      <c r="F63" s="1">
        <f t="shared" si="6"/>
        <v>146.81925464848993</v>
      </c>
    </row>
    <row r="64" spans="1:6" x14ac:dyDescent="0.25">
      <c r="A64" s="48"/>
      <c r="B64" s="1" t="s">
        <v>52</v>
      </c>
      <c r="C64" s="1">
        <v>55.68</v>
      </c>
      <c r="D64" s="11">
        <f t="shared" si="7"/>
        <v>1.8103019445790104E-2</v>
      </c>
      <c r="E64" s="52"/>
      <c r="F64" s="1">
        <f t="shared" si="6"/>
        <v>24.255692664830786</v>
      </c>
    </row>
    <row r="65" spans="1:6" x14ac:dyDescent="0.25">
      <c r="A65" s="48"/>
      <c r="B65" s="1" t="s">
        <v>60</v>
      </c>
      <c r="C65" s="1">
        <v>153.21</v>
      </c>
      <c r="D65" s="11">
        <f t="shared" si="7"/>
        <v>4.9812564822009735E-2</v>
      </c>
      <c r="E65" s="53"/>
      <c r="F65" s="1">
        <f t="shared" si="6"/>
        <v>66.742361228066173</v>
      </c>
    </row>
    <row r="66" spans="1:6" x14ac:dyDescent="0.25">
      <c r="C66" s="3">
        <f>SUM(C49:C65)</f>
        <v>3075.73</v>
      </c>
    </row>
  </sheetData>
  <mergeCells count="8">
    <mergeCell ref="A32:A47"/>
    <mergeCell ref="E32:E47"/>
    <mergeCell ref="A49:A65"/>
    <mergeCell ref="E49:E65"/>
    <mergeCell ref="A2:A4"/>
    <mergeCell ref="E2:E4"/>
    <mergeCell ref="A6:A30"/>
    <mergeCell ref="E6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4AEF-98A8-4C75-BBA4-A5962A0BA382}">
  <dimension ref="A1:F76"/>
  <sheetViews>
    <sheetView topLeftCell="A28" workbookViewId="0">
      <selection activeCell="F7" sqref="F7"/>
    </sheetView>
  </sheetViews>
  <sheetFormatPr defaultRowHeight="15" x14ac:dyDescent="0.25"/>
  <cols>
    <col min="1" max="1" width="15.85546875" customWidth="1"/>
    <col min="2" max="2" width="31.42578125" customWidth="1"/>
    <col min="3" max="3" width="9.7109375" customWidth="1"/>
    <col min="4" max="4" width="18" customWidth="1"/>
    <col min="5" max="5" width="11.42578125" customWidth="1"/>
    <col min="6" max="6" width="14.710937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4" t="s">
        <v>68</v>
      </c>
      <c r="B2" s="1" t="s">
        <v>10</v>
      </c>
      <c r="C2" s="1">
        <v>1185.8599999999999</v>
      </c>
      <c r="D2" s="11">
        <f>C2/$C$10</f>
        <v>0.91425355413698461</v>
      </c>
      <c r="E2" s="51">
        <v>783.77</v>
      </c>
      <c r="F2" s="1">
        <f>$E$2*D2</f>
        <v>716.56450812594437</v>
      </c>
    </row>
    <row r="3" spans="1:6" x14ac:dyDescent="0.25">
      <c r="A3" s="61"/>
      <c r="B3" s="1" t="s">
        <v>20</v>
      </c>
      <c r="C3" s="1">
        <v>7.82</v>
      </c>
      <c r="D3" s="11">
        <f t="shared" ref="D3:D9" si="0">C3/$C$10</f>
        <v>6.0289265118574032E-3</v>
      </c>
      <c r="E3" s="52"/>
      <c r="F3" s="1">
        <f t="shared" ref="F3:F9" si="1">$E$2*D3</f>
        <v>4.7252917321984764</v>
      </c>
    </row>
    <row r="4" spans="1:6" x14ac:dyDescent="0.25">
      <c r="A4" s="61"/>
      <c r="B4" s="1" t="s">
        <v>67</v>
      </c>
      <c r="C4" s="1">
        <v>54.44</v>
      </c>
      <c r="D4" s="11">
        <f t="shared" si="0"/>
        <v>4.1971196842137723E-2</v>
      </c>
      <c r="E4" s="52"/>
      <c r="F4" s="1">
        <f t="shared" si="1"/>
        <v>32.895764948962281</v>
      </c>
    </row>
    <row r="5" spans="1:6" x14ac:dyDescent="0.25">
      <c r="A5" s="61"/>
      <c r="B5" s="1" t="s">
        <v>41</v>
      </c>
      <c r="C5" s="1">
        <v>3.46</v>
      </c>
      <c r="D5" s="11">
        <f t="shared" si="0"/>
        <v>2.6675301446325594E-3</v>
      </c>
      <c r="E5" s="52"/>
      <c r="F5" s="1">
        <f t="shared" si="1"/>
        <v>2.0907301014586612</v>
      </c>
    </row>
    <row r="6" spans="1:6" x14ac:dyDescent="0.25">
      <c r="A6" s="61"/>
      <c r="B6" s="1" t="s">
        <v>42</v>
      </c>
      <c r="C6" s="1">
        <v>8.44</v>
      </c>
      <c r="D6" s="11">
        <f t="shared" si="0"/>
        <v>6.5069232429765317E-3</v>
      </c>
      <c r="E6" s="52"/>
      <c r="F6" s="1">
        <f t="shared" si="1"/>
        <v>5.0999312301477158</v>
      </c>
    </row>
    <row r="7" spans="1:6" x14ac:dyDescent="0.25">
      <c r="A7" s="61"/>
      <c r="B7" s="1" t="s">
        <v>57</v>
      </c>
      <c r="C7" s="1">
        <v>21.6</v>
      </c>
      <c r="D7" s="11">
        <f t="shared" si="0"/>
        <v>1.6652789342214824E-2</v>
      </c>
      <c r="E7" s="52"/>
      <c r="F7" s="1">
        <f t="shared" si="1"/>
        <v>13.051956702747711</v>
      </c>
    </row>
    <row r="8" spans="1:6" x14ac:dyDescent="0.25">
      <c r="A8" s="61"/>
      <c r="B8" s="1" t="s">
        <v>58</v>
      </c>
      <c r="C8" s="1">
        <v>7.4</v>
      </c>
      <c r="D8" s="11">
        <f t="shared" si="0"/>
        <v>5.7051222746476709E-3</v>
      </c>
      <c r="E8" s="52"/>
      <c r="F8" s="1">
        <f t="shared" si="1"/>
        <v>4.4715036852006049</v>
      </c>
    </row>
    <row r="9" spans="1:6" x14ac:dyDescent="0.25">
      <c r="A9" s="55"/>
      <c r="B9" s="1" t="s">
        <v>59</v>
      </c>
      <c r="C9" s="1">
        <v>8.06</v>
      </c>
      <c r="D9" s="11">
        <f t="shared" si="0"/>
        <v>6.2139575045486797E-3</v>
      </c>
      <c r="E9" s="53"/>
      <c r="F9" s="1">
        <f t="shared" si="1"/>
        <v>4.8703134733401185</v>
      </c>
    </row>
    <row r="10" spans="1:6" x14ac:dyDescent="0.25">
      <c r="C10" s="3">
        <f>SUM(C2:C9)</f>
        <v>1297.08</v>
      </c>
    </row>
    <row r="11" spans="1:6" x14ac:dyDescent="0.25">
      <c r="A11" s="54" t="s">
        <v>6</v>
      </c>
      <c r="B11" s="1" t="s">
        <v>5</v>
      </c>
      <c r="C11" s="1">
        <v>186.05</v>
      </c>
      <c r="D11" s="11">
        <f t="shared" ref="D11:D34" si="2">C11/$C$35</f>
        <v>5.6882977910265232E-2</v>
      </c>
      <c r="E11" s="51">
        <v>2308.3000000000002</v>
      </c>
      <c r="F11" s="1">
        <f>$E$11*D11</f>
        <v>131.30297791026524</v>
      </c>
    </row>
    <row r="12" spans="1:6" x14ac:dyDescent="0.25">
      <c r="A12" s="61"/>
      <c r="B12" s="1" t="s">
        <v>7</v>
      </c>
      <c r="C12" s="1">
        <v>158.97999999999999</v>
      </c>
      <c r="D12" s="11">
        <f t="shared" si="2"/>
        <v>4.8606588702896886E-2</v>
      </c>
      <c r="E12" s="52"/>
      <c r="F12" s="1">
        <f t="shared" ref="F12:F34" si="3">$E$11*D12</f>
        <v>112.19858870289688</v>
      </c>
    </row>
    <row r="13" spans="1:6" x14ac:dyDescent="0.25">
      <c r="A13" s="61"/>
      <c r="B13" s="1" t="s">
        <v>12</v>
      </c>
      <c r="C13" s="1">
        <v>84.68</v>
      </c>
      <c r="D13" s="11">
        <f t="shared" si="2"/>
        <v>2.5890086371627305E-2</v>
      </c>
      <c r="E13" s="52"/>
      <c r="F13" s="1">
        <f t="shared" si="3"/>
        <v>59.762086371627312</v>
      </c>
    </row>
    <row r="14" spans="1:6" x14ac:dyDescent="0.25">
      <c r="A14" s="61"/>
      <c r="B14" s="1" t="s">
        <v>13</v>
      </c>
      <c r="C14" s="1">
        <v>218.73</v>
      </c>
      <c r="D14" s="11">
        <f t="shared" si="2"/>
        <v>6.6874570052740195E-2</v>
      </c>
      <c r="E14" s="52"/>
      <c r="F14" s="1">
        <f>$E$11*D14</f>
        <v>154.3665700527402</v>
      </c>
    </row>
    <row r="15" spans="1:6" x14ac:dyDescent="0.25">
      <c r="A15" s="61"/>
      <c r="B15" s="1" t="s">
        <v>16</v>
      </c>
      <c r="C15" s="1">
        <v>269.57</v>
      </c>
      <c r="D15" s="11">
        <f t="shared" si="2"/>
        <v>8.2418405564472982E-2</v>
      </c>
      <c r="E15" s="52"/>
      <c r="F15" s="1">
        <f t="shared" si="3"/>
        <v>190.24640556447301</v>
      </c>
    </row>
    <row r="16" spans="1:6" x14ac:dyDescent="0.25">
      <c r="A16" s="61"/>
      <c r="B16" s="1" t="s">
        <v>18</v>
      </c>
      <c r="C16" s="1">
        <v>306.08999999999997</v>
      </c>
      <c r="D16" s="11">
        <f t="shared" si="2"/>
        <v>9.3584040357716114E-2</v>
      </c>
      <c r="E16" s="52"/>
      <c r="F16" s="1">
        <f t="shared" si="3"/>
        <v>216.02004035771611</v>
      </c>
    </row>
    <row r="17" spans="1:6" x14ac:dyDescent="0.25">
      <c r="A17" s="61"/>
      <c r="B17" s="1" t="s">
        <v>19</v>
      </c>
      <c r="C17" s="1">
        <v>19.649999999999999</v>
      </c>
      <c r="D17" s="11">
        <f t="shared" si="2"/>
        <v>6.0077963769777573E-3</v>
      </c>
      <c r="E17" s="52"/>
      <c r="F17" s="1">
        <f t="shared" si="3"/>
        <v>13.867796376977758</v>
      </c>
    </row>
    <row r="18" spans="1:6" x14ac:dyDescent="0.25">
      <c r="A18" s="61"/>
      <c r="B18" s="1" t="s">
        <v>22</v>
      </c>
      <c r="C18" s="1">
        <v>153.97999999999999</v>
      </c>
      <c r="D18" s="11">
        <f t="shared" si="2"/>
        <v>4.7077887334709162E-2</v>
      </c>
      <c r="E18" s="52"/>
      <c r="F18" s="1">
        <f t="shared" si="3"/>
        <v>108.66988733470917</v>
      </c>
    </row>
    <row r="19" spans="1:6" x14ac:dyDescent="0.25">
      <c r="A19" s="61"/>
      <c r="B19" s="1" t="s">
        <v>23</v>
      </c>
      <c r="C19" s="1">
        <v>83.12</v>
      </c>
      <c r="D19" s="11">
        <f t="shared" si="2"/>
        <v>2.5413131544752735E-2</v>
      </c>
      <c r="E19" s="52"/>
      <c r="F19" s="1">
        <f t="shared" si="3"/>
        <v>58.661131544752742</v>
      </c>
    </row>
    <row r="20" spans="1:6" x14ac:dyDescent="0.25">
      <c r="A20" s="61"/>
      <c r="B20" s="1" t="s">
        <v>27</v>
      </c>
      <c r="C20" s="1">
        <v>28.8</v>
      </c>
      <c r="D20" s="11">
        <f t="shared" si="2"/>
        <v>8.8053198807612927E-3</v>
      </c>
      <c r="E20" s="52"/>
      <c r="F20" s="1">
        <f t="shared" si="3"/>
        <v>20.325319880761292</v>
      </c>
    </row>
    <row r="21" spans="1:6" x14ac:dyDescent="0.25">
      <c r="A21" s="61"/>
      <c r="B21" s="1" t="s">
        <v>28</v>
      </c>
      <c r="C21" s="1">
        <v>112.5</v>
      </c>
      <c r="D21" s="11">
        <f t="shared" si="2"/>
        <v>3.4395780784223805E-2</v>
      </c>
      <c r="E21" s="52"/>
      <c r="F21" s="1">
        <f t="shared" si="3"/>
        <v>79.395780784223817</v>
      </c>
    </row>
    <row r="22" spans="1:6" x14ac:dyDescent="0.25">
      <c r="A22" s="61"/>
      <c r="B22" s="1" t="s">
        <v>30</v>
      </c>
      <c r="C22" s="1">
        <v>278.07</v>
      </c>
      <c r="D22" s="11">
        <f t="shared" si="2"/>
        <v>8.501719789039211E-2</v>
      </c>
      <c r="E22" s="52"/>
      <c r="F22" s="1">
        <f t="shared" si="3"/>
        <v>196.24519789039212</v>
      </c>
    </row>
    <row r="23" spans="1:6" x14ac:dyDescent="0.25">
      <c r="A23" s="61"/>
      <c r="B23" s="1" t="s">
        <v>32</v>
      </c>
      <c r="C23" s="1">
        <v>134.86000000000001</v>
      </c>
      <c r="D23" s="11">
        <f t="shared" si="2"/>
        <v>4.1232133302759308E-2</v>
      </c>
      <c r="E23" s="52"/>
      <c r="F23" s="1">
        <f t="shared" si="3"/>
        <v>95.176133302759311</v>
      </c>
    </row>
    <row r="24" spans="1:6" x14ac:dyDescent="0.25">
      <c r="A24" s="61"/>
      <c r="B24" s="1" t="s">
        <v>33</v>
      </c>
      <c r="C24" s="1">
        <v>110.4</v>
      </c>
      <c r="D24" s="11">
        <f t="shared" si="2"/>
        <v>3.3753726209584958E-2</v>
      </c>
      <c r="E24" s="52"/>
      <c r="F24" s="1">
        <f t="shared" si="3"/>
        <v>77.913726209584965</v>
      </c>
    </row>
    <row r="25" spans="1:6" x14ac:dyDescent="0.25">
      <c r="A25" s="61"/>
      <c r="B25" s="1" t="s">
        <v>36</v>
      </c>
      <c r="C25" s="1">
        <v>64.31</v>
      </c>
      <c r="D25" s="11">
        <f t="shared" si="2"/>
        <v>1.9662156997630513E-2</v>
      </c>
      <c r="E25" s="52"/>
      <c r="F25" s="1">
        <f t="shared" si="3"/>
        <v>45.386156997630515</v>
      </c>
    </row>
    <row r="26" spans="1:6" x14ac:dyDescent="0.25">
      <c r="A26" s="61"/>
      <c r="B26" s="1" t="s">
        <v>37</v>
      </c>
      <c r="C26" s="1">
        <v>62.04</v>
      </c>
      <c r="D26" s="11">
        <f t="shared" si="2"/>
        <v>1.8968126576473284E-2</v>
      </c>
      <c r="E26" s="52"/>
      <c r="F26" s="1">
        <f t="shared" si="3"/>
        <v>43.784126576473284</v>
      </c>
    </row>
    <row r="27" spans="1:6" x14ac:dyDescent="0.25">
      <c r="A27" s="61"/>
      <c r="B27" s="1" t="s">
        <v>44</v>
      </c>
      <c r="C27" s="1">
        <v>84.5</v>
      </c>
      <c r="D27" s="11">
        <f t="shared" si="2"/>
        <v>2.5835053122372543E-2</v>
      </c>
      <c r="E27" s="52"/>
      <c r="F27" s="1">
        <f t="shared" si="3"/>
        <v>59.635053122372547</v>
      </c>
    </row>
    <row r="28" spans="1:6" x14ac:dyDescent="0.25">
      <c r="A28" s="61"/>
      <c r="B28" s="1" t="s">
        <v>46</v>
      </c>
      <c r="C28" s="1">
        <v>147.91</v>
      </c>
      <c r="D28" s="11">
        <f t="shared" si="2"/>
        <v>4.5222043873729266E-2</v>
      </c>
      <c r="E28" s="52"/>
      <c r="F28" s="1">
        <f t="shared" si="3"/>
        <v>104.38604387372928</v>
      </c>
    </row>
    <row r="29" spans="1:6" x14ac:dyDescent="0.25">
      <c r="A29" s="61"/>
      <c r="B29" s="1" t="s">
        <v>49</v>
      </c>
      <c r="C29" s="1">
        <v>104.58</v>
      </c>
      <c r="D29" s="11">
        <f t="shared" si="2"/>
        <v>3.1974317817014444E-2</v>
      </c>
      <c r="E29" s="52"/>
      <c r="F29" s="1">
        <f t="shared" si="3"/>
        <v>73.806317817014445</v>
      </c>
    </row>
    <row r="30" spans="1:6" x14ac:dyDescent="0.25">
      <c r="A30" s="61"/>
      <c r="B30" s="1" t="s">
        <v>53</v>
      </c>
      <c r="C30" s="1">
        <v>66.78</v>
      </c>
      <c r="D30" s="11">
        <f t="shared" si="2"/>
        <v>2.041733547351525E-2</v>
      </c>
      <c r="E30" s="52"/>
      <c r="F30" s="1">
        <f t="shared" si="3"/>
        <v>47.129335473515255</v>
      </c>
    </row>
    <row r="31" spans="1:6" x14ac:dyDescent="0.25">
      <c r="A31" s="61"/>
      <c r="B31" s="1" t="s">
        <v>54</v>
      </c>
      <c r="C31" s="1">
        <v>129.28</v>
      </c>
      <c r="D31" s="11">
        <f t="shared" si="2"/>
        <v>3.9526102575861803E-2</v>
      </c>
      <c r="E31" s="52"/>
      <c r="F31" s="1">
        <f t="shared" si="3"/>
        <v>91.238102575861802</v>
      </c>
    </row>
    <row r="32" spans="1:6" x14ac:dyDescent="0.25">
      <c r="A32" s="61"/>
      <c r="B32" s="1" t="s">
        <v>55</v>
      </c>
      <c r="C32" s="1">
        <v>137.07</v>
      </c>
      <c r="D32" s="11">
        <f t="shared" si="2"/>
        <v>4.1907819307498276E-2</v>
      </c>
      <c r="E32" s="52"/>
      <c r="F32" s="1">
        <f t="shared" si="3"/>
        <v>96.735819307498275</v>
      </c>
    </row>
    <row r="33" spans="1:6" x14ac:dyDescent="0.25">
      <c r="A33" s="61"/>
      <c r="B33" s="1" t="s">
        <v>58</v>
      </c>
      <c r="C33" s="1">
        <v>99.45</v>
      </c>
      <c r="D33" s="11">
        <f t="shared" si="2"/>
        <v>3.0405870213253843E-2</v>
      </c>
      <c r="E33" s="52"/>
      <c r="F33" s="1">
        <f t="shared" si="3"/>
        <v>70.18587021325385</v>
      </c>
    </row>
    <row r="34" spans="1:6" x14ac:dyDescent="0.25">
      <c r="A34" s="55"/>
      <c r="B34" s="1" t="s">
        <v>61</v>
      </c>
      <c r="C34" s="1">
        <v>229.35</v>
      </c>
      <c r="D34" s="11">
        <f t="shared" si="2"/>
        <v>7.0121531758770922E-2</v>
      </c>
      <c r="E34" s="53"/>
      <c r="F34" s="1">
        <f t="shared" si="3"/>
        <v>161.86153175877092</v>
      </c>
    </row>
    <row r="35" spans="1:6" x14ac:dyDescent="0.25">
      <c r="C35" s="3">
        <f>SUM(C11:C34)</f>
        <v>3270.75</v>
      </c>
    </row>
    <row r="36" spans="1:6" x14ac:dyDescent="0.25">
      <c r="A36" s="48" t="s">
        <v>3</v>
      </c>
      <c r="B36" s="1" t="s">
        <v>5</v>
      </c>
      <c r="C36" s="1">
        <v>61.24</v>
      </c>
      <c r="D36" s="11">
        <f>C36/$C$57</f>
        <v>2.4231584945079293E-2</v>
      </c>
      <c r="E36" s="49">
        <v>1283.8399999999999</v>
      </c>
      <c r="F36" s="1">
        <f>$E$36*D36</f>
        <v>31.109478015890598</v>
      </c>
    </row>
    <row r="37" spans="1:6" x14ac:dyDescent="0.25">
      <c r="A37" s="48"/>
      <c r="B37" s="1" t="s">
        <v>10</v>
      </c>
      <c r="C37" s="1">
        <v>160.16</v>
      </c>
      <c r="D37" s="11">
        <f>C37/$C$57</f>
        <v>6.3372479503656098E-2</v>
      </c>
      <c r="E37" s="49"/>
      <c r="F37" s="1">
        <f t="shared" ref="F37:F56" si="4">$E$36*D37</f>
        <v>81.360124085973837</v>
      </c>
    </row>
    <row r="38" spans="1:6" x14ac:dyDescent="0.25">
      <c r="A38" s="48"/>
      <c r="B38" s="1" t="s">
        <v>13</v>
      </c>
      <c r="C38" s="1">
        <v>19.27</v>
      </c>
      <c r="D38" s="11">
        <f t="shared" ref="D38:D56" si="5">C38/$C$57</f>
        <v>7.624798202019562E-3</v>
      </c>
      <c r="E38" s="49"/>
      <c r="F38" s="1">
        <f t="shared" si="4"/>
        <v>9.789020923680793</v>
      </c>
    </row>
    <row r="39" spans="1:6" x14ac:dyDescent="0.25">
      <c r="A39" s="48"/>
      <c r="B39" s="1" t="s">
        <v>14</v>
      </c>
      <c r="C39" s="1">
        <v>60.85</v>
      </c>
      <c r="D39" s="11">
        <f t="shared" si="5"/>
        <v>2.4077268842391818E-2</v>
      </c>
      <c r="E39" s="49"/>
      <c r="F39" s="1">
        <f t="shared" si="4"/>
        <v>30.91136083061631</v>
      </c>
    </row>
    <row r="40" spans="1:6" x14ac:dyDescent="0.25">
      <c r="A40" s="48"/>
      <c r="B40" s="1" t="s">
        <v>17</v>
      </c>
      <c r="C40" s="1">
        <v>140.19</v>
      </c>
      <c r="D40" s="11">
        <f t="shared" si="5"/>
        <v>5.547070368142825E-2</v>
      </c>
      <c r="E40" s="49"/>
      <c r="F40" s="1">
        <f t="shared" si="4"/>
        <v>71.215508214364846</v>
      </c>
    </row>
    <row r="41" spans="1:6" x14ac:dyDescent="0.25">
      <c r="A41" s="48"/>
      <c r="B41" s="1" t="s">
        <v>18</v>
      </c>
      <c r="C41" s="1">
        <v>53.6</v>
      </c>
      <c r="D41" s="11">
        <f t="shared" si="5"/>
        <v>2.1208572061663131E-2</v>
      </c>
      <c r="E41" s="49"/>
      <c r="F41" s="1">
        <f t="shared" si="4"/>
        <v>27.228413155645594</v>
      </c>
    </row>
    <row r="42" spans="1:6" x14ac:dyDescent="0.25">
      <c r="A42" s="48"/>
      <c r="B42" s="1" t="s">
        <v>20</v>
      </c>
      <c r="C42" s="1">
        <v>215.09</v>
      </c>
      <c r="D42" s="11">
        <f t="shared" si="5"/>
        <v>8.5107309043714982E-2</v>
      </c>
      <c r="E42" s="49"/>
      <c r="F42" s="1">
        <f>$E$36*D42</f>
        <v>109.26416764268303</v>
      </c>
    </row>
    <row r="43" spans="1:6" x14ac:dyDescent="0.25">
      <c r="A43" s="48"/>
      <c r="B43" s="1" t="s">
        <v>24</v>
      </c>
      <c r="C43" s="1">
        <v>185.67</v>
      </c>
      <c r="D43" s="11">
        <f t="shared" si="5"/>
        <v>7.3466335348675249E-2</v>
      </c>
      <c r="E43" s="49"/>
      <c r="F43" s="1">
        <f t="shared" si="4"/>
        <v>94.319019974043229</v>
      </c>
    </row>
    <row r="44" spans="1:6" x14ac:dyDescent="0.25">
      <c r="A44" s="48"/>
      <c r="B44" s="1" t="s">
        <v>25</v>
      </c>
      <c r="C44" s="1">
        <v>38.92</v>
      </c>
      <c r="D44" s="11">
        <f t="shared" si="5"/>
        <v>1.5399955683580767E-2</v>
      </c>
      <c r="E44" s="49"/>
      <c r="F44" s="1">
        <f t="shared" si="4"/>
        <v>19.771079104808329</v>
      </c>
    </row>
    <row r="45" spans="1:6" x14ac:dyDescent="0.25">
      <c r="A45" s="48"/>
      <c r="B45" s="1" t="s">
        <v>26</v>
      </c>
      <c r="C45" s="1">
        <v>242.49</v>
      </c>
      <c r="D45" s="11">
        <f t="shared" si="5"/>
        <v>9.5949004463296503E-2</v>
      </c>
      <c r="E45" s="49"/>
      <c r="F45" s="1">
        <f t="shared" si="4"/>
        <v>123.18316989015858</v>
      </c>
    </row>
    <row r="46" spans="1:6" x14ac:dyDescent="0.25">
      <c r="A46" s="48"/>
      <c r="B46" s="1" t="s">
        <v>30</v>
      </c>
      <c r="C46" s="1">
        <v>99.67</v>
      </c>
      <c r="D46" s="11">
        <f t="shared" si="5"/>
        <v>3.9437656294514255E-2</v>
      </c>
      <c r="E46" s="49"/>
      <c r="F46" s="1">
        <f t="shared" si="4"/>
        <v>50.631640657149177</v>
      </c>
    </row>
    <row r="47" spans="1:6" x14ac:dyDescent="0.25">
      <c r="A47" s="48"/>
      <c r="B47" s="1" t="s">
        <v>34</v>
      </c>
      <c r="C47" s="1">
        <v>118.12</v>
      </c>
      <c r="D47" s="11">
        <f t="shared" si="5"/>
        <v>4.673799499857554E-2</v>
      </c>
      <c r="E47" s="49"/>
      <c r="F47" s="1">
        <f t="shared" si="4"/>
        <v>60.004107498971216</v>
      </c>
    </row>
    <row r="48" spans="1:6" x14ac:dyDescent="0.25">
      <c r="A48" s="48"/>
      <c r="B48" s="1" t="s">
        <v>41</v>
      </c>
      <c r="C48" s="1">
        <v>234.42</v>
      </c>
      <c r="D48" s="11">
        <f t="shared" si="5"/>
        <v>9.2755848184609524E-2</v>
      </c>
      <c r="E48" s="49"/>
      <c r="F48" s="1">
        <f t="shared" si="4"/>
        <v>119.08366813332908</v>
      </c>
    </row>
    <row r="49" spans="1:6" x14ac:dyDescent="0.25">
      <c r="A49" s="48"/>
      <c r="B49" s="1" t="s">
        <v>42</v>
      </c>
      <c r="C49" s="1">
        <v>235.45</v>
      </c>
      <c r="D49" s="11">
        <f t="shared" si="5"/>
        <v>9.3163400968630294E-2</v>
      </c>
      <c r="E49" s="49"/>
      <c r="F49" s="1">
        <f t="shared" si="4"/>
        <v>119.60690069956631</v>
      </c>
    </row>
    <row r="50" spans="1:6" x14ac:dyDescent="0.25">
      <c r="A50" s="48"/>
      <c r="B50" s="1" t="s">
        <v>47</v>
      </c>
      <c r="C50" s="1">
        <v>162.9</v>
      </c>
      <c r="D50" s="11">
        <f t="shared" si="5"/>
        <v>6.4456649045614253E-2</v>
      </c>
      <c r="E50" s="49"/>
      <c r="F50" s="1">
        <f t="shared" si="4"/>
        <v>82.752024310721396</v>
      </c>
    </row>
    <row r="51" spans="1:6" x14ac:dyDescent="0.25">
      <c r="A51" s="48"/>
      <c r="B51" s="1" t="s">
        <v>49</v>
      </c>
      <c r="C51" s="1">
        <v>42.78</v>
      </c>
      <c r="D51" s="11">
        <f t="shared" si="5"/>
        <v>1.6927289417872179E-2</v>
      </c>
      <c r="E51" s="49"/>
      <c r="F51" s="1">
        <f t="shared" si="4"/>
        <v>21.731931246241018</v>
      </c>
    </row>
    <row r="52" spans="1:6" x14ac:dyDescent="0.25">
      <c r="A52" s="48"/>
      <c r="B52" s="1" t="s">
        <v>51</v>
      </c>
      <c r="C52" s="1">
        <v>143.13</v>
      </c>
      <c r="D52" s="11">
        <f t="shared" si="5"/>
        <v>5.6634009686303055E-2</v>
      </c>
      <c r="E52" s="49"/>
      <c r="F52" s="1">
        <f t="shared" si="4"/>
        <v>72.709006995663316</v>
      </c>
    </row>
    <row r="53" spans="1:6" x14ac:dyDescent="0.25">
      <c r="A53" s="48"/>
      <c r="B53" s="1" t="s">
        <v>57</v>
      </c>
      <c r="C53" s="1">
        <v>98.85</v>
      </c>
      <c r="D53" s="11">
        <f t="shared" si="5"/>
        <v>3.9113196796555977E-2</v>
      </c>
      <c r="E53" s="49"/>
      <c r="F53" s="1">
        <f t="shared" si="4"/>
        <v>50.215086575290421</v>
      </c>
    </row>
    <row r="54" spans="1:6" x14ac:dyDescent="0.25">
      <c r="A54" s="48"/>
      <c r="B54" s="1" t="s">
        <v>58</v>
      </c>
      <c r="C54" s="1">
        <v>31.18</v>
      </c>
      <c r="D54" s="11">
        <f t="shared" si="5"/>
        <v>1.2337374568706276E-2</v>
      </c>
      <c r="E54" s="49"/>
      <c r="F54" s="1">
        <f t="shared" si="4"/>
        <v>15.839214966287864</v>
      </c>
    </row>
    <row r="55" spans="1:6" x14ac:dyDescent="0.25">
      <c r="A55" s="48"/>
      <c r="B55" s="1" t="s">
        <v>59</v>
      </c>
      <c r="C55" s="1">
        <v>76.75</v>
      </c>
      <c r="D55" s="11">
        <f t="shared" si="5"/>
        <v>3.036861764426577E-2</v>
      </c>
      <c r="E55" s="49"/>
      <c r="F55" s="1">
        <f t="shared" si="4"/>
        <v>38.988446076414164</v>
      </c>
    </row>
    <row r="56" spans="1:6" x14ac:dyDescent="0.25">
      <c r="A56" s="48"/>
      <c r="B56" s="1" t="s">
        <v>61</v>
      </c>
      <c r="C56" s="1">
        <v>106.55</v>
      </c>
      <c r="D56" s="11">
        <f t="shared" si="5"/>
        <v>4.2159950618847135E-2</v>
      </c>
      <c r="E56" s="49"/>
      <c r="F56" s="1">
        <f t="shared" si="4"/>
        <v>54.126631002500702</v>
      </c>
    </row>
    <row r="57" spans="1:6" x14ac:dyDescent="0.25">
      <c r="C57" s="3">
        <f>SUM(C36:C56)</f>
        <v>2527.2800000000002</v>
      </c>
    </row>
    <row r="58" spans="1:6" x14ac:dyDescent="0.25">
      <c r="A58" s="48" t="s">
        <v>21</v>
      </c>
      <c r="B58" s="1" t="s">
        <v>2</v>
      </c>
      <c r="C58" s="1">
        <v>50.04</v>
      </c>
      <c r="D58" s="11">
        <f t="shared" ref="D58:D75" si="6">C58/$C$76</f>
        <v>2.0233223891701301E-2</v>
      </c>
      <c r="E58" s="51">
        <v>1071.25</v>
      </c>
      <c r="F58" s="1">
        <f>$E$58*D58</f>
        <v>21.67484109398502</v>
      </c>
    </row>
    <row r="59" spans="1:6" x14ac:dyDescent="0.25">
      <c r="A59" s="48"/>
      <c r="B59" s="1" t="s">
        <v>8</v>
      </c>
      <c r="C59" s="1">
        <v>175.12</v>
      </c>
      <c r="D59" s="11">
        <f t="shared" si="6"/>
        <v>7.0808196800853956E-2</v>
      </c>
      <c r="E59" s="52"/>
      <c r="F59" s="1">
        <f t="shared" ref="F59:F75" si="7">$E$58*D59</f>
        <v>75.853280822914797</v>
      </c>
    </row>
    <row r="60" spans="1:6" x14ac:dyDescent="0.25">
      <c r="A60" s="48"/>
      <c r="B60" s="1" t="s">
        <v>11</v>
      </c>
      <c r="C60" s="1">
        <v>181.46</v>
      </c>
      <c r="D60" s="11">
        <f t="shared" si="6"/>
        <v>7.3371718772744177E-2</v>
      </c>
      <c r="E60" s="52"/>
      <c r="F60" s="1">
        <f t="shared" si="7"/>
        <v>78.599453735302205</v>
      </c>
    </row>
    <row r="61" spans="1:6" x14ac:dyDescent="0.25">
      <c r="A61" s="48"/>
      <c r="B61" s="1" t="s">
        <v>15</v>
      </c>
      <c r="C61" s="1">
        <v>206.15</v>
      </c>
      <c r="D61" s="11">
        <f t="shared" si="6"/>
        <v>8.3354898186934923E-2</v>
      </c>
      <c r="E61" s="52"/>
      <c r="F61" s="1">
        <f t="shared" si="7"/>
        <v>89.293934682754042</v>
      </c>
    </row>
    <row r="62" spans="1:6" x14ac:dyDescent="0.25">
      <c r="A62" s="48"/>
      <c r="B62" s="1" t="s">
        <v>21</v>
      </c>
      <c r="C62" s="1">
        <v>129.28</v>
      </c>
      <c r="D62" s="11">
        <f t="shared" si="6"/>
        <v>5.2273205130278666E-2</v>
      </c>
      <c r="E62" s="52"/>
      <c r="F62" s="1">
        <f t="shared" si="7"/>
        <v>55.997670995811021</v>
      </c>
    </row>
    <row r="63" spans="1:6" x14ac:dyDescent="0.25">
      <c r="A63" s="48"/>
      <c r="B63" s="1" t="s">
        <v>29</v>
      </c>
      <c r="C63" s="1">
        <v>177.9</v>
      </c>
      <c r="D63" s="11">
        <f t="shared" si="6"/>
        <v>7.1932264794837372E-2</v>
      </c>
      <c r="E63" s="52"/>
      <c r="F63" s="1">
        <f t="shared" si="7"/>
        <v>77.057438661469533</v>
      </c>
    </row>
    <row r="64" spans="1:6" x14ac:dyDescent="0.25">
      <c r="A64" s="48"/>
      <c r="B64" s="1" t="s">
        <v>31</v>
      </c>
      <c r="C64" s="1">
        <v>134.41</v>
      </c>
      <c r="D64" s="11">
        <f t="shared" si="6"/>
        <v>5.4347474486082577E-2</v>
      </c>
      <c r="E64" s="52"/>
      <c r="F64" s="1">
        <f t="shared" si="7"/>
        <v>58.219732043215963</v>
      </c>
    </row>
    <row r="65" spans="1:6" x14ac:dyDescent="0.25">
      <c r="A65" s="48"/>
      <c r="B65" s="1" t="s">
        <v>35</v>
      </c>
      <c r="C65" s="1">
        <v>19.420000000000002</v>
      </c>
      <c r="D65" s="11">
        <f t="shared" si="6"/>
        <v>7.8523023176826409E-3</v>
      </c>
      <c r="E65" s="52"/>
      <c r="F65" s="1">
        <f t="shared" si="7"/>
        <v>8.411778857817529</v>
      </c>
    </row>
    <row r="66" spans="1:6" x14ac:dyDescent="0.25">
      <c r="A66" s="48"/>
      <c r="B66" s="1" t="s">
        <v>38</v>
      </c>
      <c r="C66" s="1">
        <v>112.08</v>
      </c>
      <c r="D66" s="11">
        <f t="shared" si="6"/>
        <v>4.5318539843762627E-2</v>
      </c>
      <c r="E66" s="52"/>
      <c r="F66" s="1">
        <f t="shared" si="7"/>
        <v>48.547485807630714</v>
      </c>
    </row>
    <row r="67" spans="1:6" x14ac:dyDescent="0.25">
      <c r="A67" s="48"/>
      <c r="B67" s="1" t="s">
        <v>39</v>
      </c>
      <c r="C67" s="1">
        <v>110.53</v>
      </c>
      <c r="D67" s="11">
        <f t="shared" si="6"/>
        <v>4.4691811285966131E-2</v>
      </c>
      <c r="E67" s="52"/>
      <c r="F67" s="1">
        <f t="shared" si="7"/>
        <v>47.876102840091221</v>
      </c>
    </row>
    <row r="68" spans="1:6" x14ac:dyDescent="0.25">
      <c r="A68" s="48"/>
      <c r="B68" s="1" t="s">
        <v>40</v>
      </c>
      <c r="C68" s="1">
        <v>107.44</v>
      </c>
      <c r="D68" s="11">
        <f t="shared" si="6"/>
        <v>4.3442397580423418E-2</v>
      </c>
      <c r="E68" s="52"/>
      <c r="F68" s="1">
        <f t="shared" si="7"/>
        <v>46.537668408028587</v>
      </c>
    </row>
    <row r="69" spans="1:6" x14ac:dyDescent="0.25">
      <c r="A69" s="48"/>
      <c r="B69" s="1" t="s">
        <v>43</v>
      </c>
      <c r="C69" s="1">
        <v>113.49</v>
      </c>
      <c r="D69" s="11">
        <f t="shared" si="6"/>
        <v>4.5888660660854931E-2</v>
      </c>
      <c r="E69" s="52"/>
      <c r="F69" s="1">
        <f t="shared" si="7"/>
        <v>49.158227732940844</v>
      </c>
    </row>
    <row r="70" spans="1:6" x14ac:dyDescent="0.25">
      <c r="A70" s="48"/>
      <c r="B70" s="1" t="s">
        <v>45</v>
      </c>
      <c r="C70" s="1">
        <v>266</v>
      </c>
      <c r="D70" s="11">
        <f t="shared" si="6"/>
        <v>0.10755470733798055</v>
      </c>
      <c r="E70" s="52"/>
      <c r="F70" s="1">
        <f t="shared" si="7"/>
        <v>115.21798023581167</v>
      </c>
    </row>
    <row r="71" spans="1:6" x14ac:dyDescent="0.25">
      <c r="A71" s="48"/>
      <c r="B71" s="1" t="s">
        <v>48</v>
      </c>
      <c r="C71" s="1">
        <v>238.45</v>
      </c>
      <c r="D71" s="11">
        <f t="shared" si="6"/>
        <v>9.6415112649403986E-2</v>
      </c>
      <c r="E71" s="52"/>
      <c r="F71" s="1">
        <f t="shared" si="7"/>
        <v>103.28468942567402</v>
      </c>
    </row>
    <row r="72" spans="1:6" x14ac:dyDescent="0.25">
      <c r="A72" s="48"/>
      <c r="B72" s="1" t="s">
        <v>50</v>
      </c>
      <c r="C72" s="1">
        <v>267.60000000000002</v>
      </c>
      <c r="D72" s="11">
        <f t="shared" si="6"/>
        <v>0.10820165294602856</v>
      </c>
      <c r="E72" s="52"/>
      <c r="F72" s="1">
        <f t="shared" si="7"/>
        <v>115.91102071843309</v>
      </c>
    </row>
    <row r="73" spans="1:6" x14ac:dyDescent="0.25">
      <c r="A73" s="48"/>
      <c r="B73" s="1" t="s">
        <v>52</v>
      </c>
      <c r="C73" s="1">
        <v>54.76</v>
      </c>
      <c r="D73" s="11">
        <f t="shared" si="6"/>
        <v>2.2141713435442911E-2</v>
      </c>
      <c r="E73" s="52"/>
      <c r="F73" s="1">
        <f t="shared" si="7"/>
        <v>23.71931051771822</v>
      </c>
    </row>
    <row r="74" spans="1:6" x14ac:dyDescent="0.25">
      <c r="A74" s="48"/>
      <c r="B74" s="1" t="s">
        <v>56</v>
      </c>
      <c r="C74" s="1">
        <v>9.5500000000000007</v>
      </c>
      <c r="D74" s="11">
        <f t="shared" si="6"/>
        <v>3.8614565980365197E-3</v>
      </c>
      <c r="E74" s="52"/>
      <c r="F74" s="1">
        <f>$E$58*D74</f>
        <v>4.136585380646622</v>
      </c>
    </row>
    <row r="75" spans="1:6" x14ac:dyDescent="0.25">
      <c r="A75" s="48"/>
      <c r="B75" s="1" t="s">
        <v>60</v>
      </c>
      <c r="C75">
        <v>119.48</v>
      </c>
      <c r="D75" s="11">
        <f t="shared" si="6"/>
        <v>4.8310663280984649E-2</v>
      </c>
      <c r="E75" s="53"/>
      <c r="F75" s="1">
        <f t="shared" si="7"/>
        <v>51.752798039754808</v>
      </c>
    </row>
    <row r="76" spans="1:6" x14ac:dyDescent="0.25">
      <c r="C76" s="1">
        <f>SUM(C58:C75)</f>
        <v>2473.1600000000003</v>
      </c>
    </row>
  </sheetData>
  <mergeCells count="8">
    <mergeCell ref="A36:A56"/>
    <mergeCell ref="E36:E56"/>
    <mergeCell ref="A58:A75"/>
    <mergeCell ref="E58:E75"/>
    <mergeCell ref="A2:A9"/>
    <mergeCell ref="E2:E9"/>
    <mergeCell ref="A11:A34"/>
    <mergeCell ref="E11:E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8355-A4FB-4D9B-92A6-C8ED4059DB09}">
  <dimension ref="A1:F70"/>
  <sheetViews>
    <sheetView topLeftCell="A37" workbookViewId="0">
      <selection activeCell="H7" sqref="H7"/>
    </sheetView>
  </sheetViews>
  <sheetFormatPr defaultRowHeight="15" x14ac:dyDescent="0.25"/>
  <cols>
    <col min="1" max="1" width="15.5703125" customWidth="1"/>
    <col min="2" max="2" width="31.28515625" customWidth="1"/>
    <col min="4" max="4" width="13.7109375" customWidth="1"/>
    <col min="5" max="5" width="14.140625" customWidth="1"/>
    <col min="6" max="6" width="12.140625" customWidth="1"/>
  </cols>
  <sheetData>
    <row r="1" spans="1:6" ht="63.75" x14ac:dyDescent="0.25">
      <c r="A1" s="10" t="s">
        <v>0</v>
      </c>
      <c r="B1" s="10" t="s">
        <v>62</v>
      </c>
      <c r="C1" s="10" t="s">
        <v>1</v>
      </c>
      <c r="D1" s="10" t="s">
        <v>63</v>
      </c>
      <c r="E1" s="10" t="s">
        <v>64</v>
      </c>
      <c r="F1" s="10" t="s">
        <v>65</v>
      </c>
    </row>
    <row r="2" spans="1:6" x14ac:dyDescent="0.25">
      <c r="A2" s="58" t="s">
        <v>66</v>
      </c>
      <c r="B2" s="1" t="s">
        <v>8</v>
      </c>
      <c r="C2" s="1">
        <v>76.239999999999995</v>
      </c>
      <c r="D2" s="6">
        <f>C2/$C$7</f>
        <v>4.7875613830174704E-2</v>
      </c>
      <c r="E2" s="51">
        <v>850.3</v>
      </c>
      <c r="F2" s="1">
        <f>$E$2*D2</f>
        <v>40.708634439797549</v>
      </c>
    </row>
    <row r="3" spans="1:6" x14ac:dyDescent="0.25">
      <c r="A3" s="59"/>
      <c r="B3" s="1" t="s">
        <v>10</v>
      </c>
      <c r="C3" s="1">
        <v>1359.4599999999996</v>
      </c>
      <c r="D3" s="6">
        <f t="shared" ref="D3:D5" si="0">C3/$C$7</f>
        <v>0.85368549288522144</v>
      </c>
      <c r="E3" s="52"/>
      <c r="F3" s="1">
        <f t="shared" ref="F3:F6" si="1">$E$2*D3</f>
        <v>725.8887746003038</v>
      </c>
    </row>
    <row r="4" spans="1:6" x14ac:dyDescent="0.25">
      <c r="A4" s="59"/>
      <c r="B4" s="1" t="s">
        <v>15</v>
      </c>
      <c r="C4" s="1">
        <v>75.64</v>
      </c>
      <c r="D4" s="6">
        <f t="shared" si="0"/>
        <v>4.7498838275372698E-2</v>
      </c>
      <c r="E4" s="52"/>
      <c r="F4" s="1">
        <f t="shared" si="1"/>
        <v>40.388262185549401</v>
      </c>
    </row>
    <row r="5" spans="1:6" x14ac:dyDescent="0.25">
      <c r="A5" s="59"/>
      <c r="B5" s="1" t="s">
        <v>67</v>
      </c>
      <c r="C5" s="1">
        <v>71.960000000000008</v>
      </c>
      <c r="D5" s="6">
        <f t="shared" si="0"/>
        <v>4.5187948205920411E-2</v>
      </c>
      <c r="E5" s="52"/>
      <c r="F5" s="1">
        <f t="shared" si="1"/>
        <v>38.423312359494126</v>
      </c>
    </row>
    <row r="6" spans="1:6" x14ac:dyDescent="0.25">
      <c r="A6" s="60"/>
      <c r="B6" s="1" t="s">
        <v>42</v>
      </c>
      <c r="C6" s="1">
        <v>9.16</v>
      </c>
      <c r="D6" s="6">
        <f>C6/$C$7</f>
        <v>5.752106803310602E-3</v>
      </c>
      <c r="E6" s="53"/>
      <c r="F6" s="1">
        <f t="shared" si="1"/>
        <v>4.8910164148550042</v>
      </c>
    </row>
    <row r="7" spans="1:6" x14ac:dyDescent="0.25">
      <c r="C7" s="3">
        <f>SUM(C2:C6)</f>
        <v>1592.4599999999998</v>
      </c>
    </row>
    <row r="8" spans="1:6" x14ac:dyDescent="0.25">
      <c r="A8" s="56" t="s">
        <v>6</v>
      </c>
      <c r="B8" s="1" t="s">
        <v>5</v>
      </c>
      <c r="C8" s="1">
        <v>346.94999999999982</v>
      </c>
      <c r="D8" s="13">
        <f>C8/$C$35</f>
        <v>6.1451672895375377E-2</v>
      </c>
      <c r="E8" s="51">
        <v>3018.58</v>
      </c>
      <c r="F8" s="1">
        <f>$E$8*D8</f>
        <v>185.4967907685222</v>
      </c>
    </row>
    <row r="9" spans="1:6" x14ac:dyDescent="0.25">
      <c r="A9" s="56"/>
      <c r="B9" s="1" t="s">
        <v>7</v>
      </c>
      <c r="C9" s="1">
        <v>276.26999999999987</v>
      </c>
      <c r="D9" s="13">
        <f t="shared" ref="D9:D34" si="2">C9/$C$35</f>
        <v>4.8932853929400076E-2</v>
      </c>
      <c r="E9" s="52"/>
      <c r="F9" s="1">
        <f t="shared" ref="F9:F33" si="3">$E$8*D9</f>
        <v>147.70773421420847</v>
      </c>
    </row>
    <row r="10" spans="1:6" x14ac:dyDescent="0.25">
      <c r="A10" s="56"/>
      <c r="B10" s="1" t="s">
        <v>12</v>
      </c>
      <c r="C10" s="1">
        <v>145.20000000000002</v>
      </c>
      <c r="D10" s="13">
        <f t="shared" si="2"/>
        <v>2.5717777502258281E-2</v>
      </c>
      <c r="E10" s="52"/>
      <c r="F10" s="1">
        <f t="shared" si="3"/>
        <v>77.631168812766802</v>
      </c>
    </row>
    <row r="11" spans="1:6" x14ac:dyDescent="0.25">
      <c r="A11" s="56"/>
      <c r="B11" s="1" t="s">
        <v>13</v>
      </c>
      <c r="C11" s="1">
        <v>417.2299999999999</v>
      </c>
      <c r="D11" s="13">
        <f t="shared" si="2"/>
        <v>7.3899643989443653E-2</v>
      </c>
      <c r="E11" s="52"/>
      <c r="F11" s="1">
        <f t="shared" si="3"/>
        <v>223.07198735365481</v>
      </c>
    </row>
    <row r="12" spans="1:6" x14ac:dyDescent="0.25">
      <c r="A12" s="56"/>
      <c r="B12" s="1" t="s">
        <v>16</v>
      </c>
      <c r="C12" s="1">
        <v>334.15000000000003</v>
      </c>
      <c r="D12" s="13">
        <f t="shared" si="2"/>
        <v>5.9184540994349895E-2</v>
      </c>
      <c r="E12" s="52"/>
      <c r="F12" s="1">
        <f t="shared" si="3"/>
        <v>178.6532717547247</v>
      </c>
    </row>
    <row r="13" spans="1:6" x14ac:dyDescent="0.25">
      <c r="A13" s="56"/>
      <c r="B13" s="1" t="s">
        <v>18</v>
      </c>
      <c r="C13" s="1">
        <v>525.23999999999978</v>
      </c>
      <c r="D13" s="13">
        <f t="shared" si="2"/>
        <v>9.3030340601144165E-2</v>
      </c>
      <c r="E13" s="52"/>
      <c r="F13" s="1">
        <f t="shared" si="3"/>
        <v>280.81952553180173</v>
      </c>
    </row>
    <row r="14" spans="1:6" x14ac:dyDescent="0.25">
      <c r="A14" s="56"/>
      <c r="B14" s="1" t="s">
        <v>19</v>
      </c>
      <c r="C14" s="1">
        <v>49.97</v>
      </c>
      <c r="D14" s="13">
        <f t="shared" si="2"/>
        <v>8.8506703979879201E-3</v>
      </c>
      <c r="E14" s="52"/>
      <c r="F14" s="1">
        <f t="shared" si="3"/>
        <v>26.716456649958374</v>
      </c>
    </row>
    <row r="15" spans="1:6" x14ac:dyDescent="0.25">
      <c r="A15" s="56"/>
      <c r="B15" s="1" t="s">
        <v>22</v>
      </c>
      <c r="C15" s="1">
        <v>259.12000000000006</v>
      </c>
      <c r="D15" s="13">
        <f t="shared" si="2"/>
        <v>4.5895251421385445E-2</v>
      </c>
      <c r="E15" s="52"/>
      <c r="F15" s="1">
        <f t="shared" si="3"/>
        <v>138.53848803556568</v>
      </c>
    </row>
    <row r="16" spans="1:6" x14ac:dyDescent="0.25">
      <c r="A16" s="56"/>
      <c r="B16" s="1" t="s">
        <v>23</v>
      </c>
      <c r="C16" s="1">
        <v>212.57999999999996</v>
      </c>
      <c r="D16" s="13">
        <f t="shared" si="2"/>
        <v>3.7652101525000439E-2</v>
      </c>
      <c r="E16" s="52"/>
      <c r="F16" s="1">
        <f t="shared" si="3"/>
        <v>113.65588062133583</v>
      </c>
    </row>
    <row r="17" spans="1:6" x14ac:dyDescent="0.25">
      <c r="A17" s="56"/>
      <c r="B17" s="1" t="s">
        <v>25</v>
      </c>
      <c r="C17" s="1">
        <v>19.48</v>
      </c>
      <c r="D17" s="13">
        <f t="shared" si="2"/>
        <v>3.4502913618732179E-3</v>
      </c>
      <c r="E17" s="52"/>
      <c r="F17" s="1">
        <f t="shared" si="3"/>
        <v>10.414980499123258</v>
      </c>
    </row>
    <row r="18" spans="1:6" x14ac:dyDescent="0.25">
      <c r="A18" s="56"/>
      <c r="B18" s="1" t="s">
        <v>72</v>
      </c>
      <c r="C18" s="1">
        <v>138.61000000000001</v>
      </c>
      <c r="D18" s="13">
        <f t="shared" si="2"/>
        <v>2.4550558812589669E-2</v>
      </c>
      <c r="E18" s="52"/>
      <c r="F18" s="1">
        <f t="shared" si="3"/>
        <v>74.107825820506918</v>
      </c>
    </row>
    <row r="19" spans="1:6" x14ac:dyDescent="0.25">
      <c r="A19" s="56"/>
      <c r="B19" s="1" t="s">
        <v>27</v>
      </c>
      <c r="C19" s="1">
        <v>76.03</v>
      </c>
      <c r="D19" s="13">
        <f t="shared" si="2"/>
        <v>1.3466409252732072E-2</v>
      </c>
      <c r="E19" s="52"/>
      <c r="F19" s="1">
        <f t="shared" si="3"/>
        <v>40.649433642111973</v>
      </c>
    </row>
    <row r="20" spans="1:6" x14ac:dyDescent="0.25">
      <c r="A20" s="56"/>
      <c r="B20" s="1" t="s">
        <v>28</v>
      </c>
      <c r="C20" s="1">
        <v>141.02000000000001</v>
      </c>
      <c r="D20" s="13">
        <f t="shared" si="2"/>
        <v>2.4977417240829632E-2</v>
      </c>
      <c r="E20" s="52"/>
      <c r="F20" s="1">
        <f t="shared" si="3"/>
        <v>75.39633213482351</v>
      </c>
    </row>
    <row r="21" spans="1:6" x14ac:dyDescent="0.25">
      <c r="A21" s="56"/>
      <c r="B21" s="1" t="s">
        <v>30</v>
      </c>
      <c r="C21" s="1">
        <v>535.39</v>
      </c>
      <c r="D21" s="13">
        <f t="shared" si="2"/>
        <v>9.4828105350785535E-2</v>
      </c>
      <c r="E21" s="52"/>
      <c r="F21" s="1">
        <f t="shared" si="3"/>
        <v>286.24622224977418</v>
      </c>
    </row>
    <row r="22" spans="1:6" x14ac:dyDescent="0.25">
      <c r="A22" s="56"/>
      <c r="B22" s="1" t="s">
        <v>32</v>
      </c>
      <c r="C22" s="1">
        <v>191.96000000000004</v>
      </c>
      <c r="D22" s="13">
        <f t="shared" si="2"/>
        <v>3.3999893728192149E-2</v>
      </c>
      <c r="E22" s="52"/>
      <c r="F22" s="1">
        <f t="shared" si="3"/>
        <v>102.63139921004625</v>
      </c>
    </row>
    <row r="23" spans="1:6" x14ac:dyDescent="0.25">
      <c r="A23" s="56"/>
      <c r="B23" s="1" t="s">
        <v>33</v>
      </c>
      <c r="C23" s="1">
        <v>120.78999999999999</v>
      </c>
      <c r="D23" s="13">
        <f t="shared" si="2"/>
        <v>2.1394286119130697E-2</v>
      </c>
      <c r="E23" s="52"/>
      <c r="F23" s="1">
        <f t="shared" si="3"/>
        <v>64.580364193485536</v>
      </c>
    </row>
    <row r="24" spans="1:6" x14ac:dyDescent="0.25">
      <c r="A24" s="56"/>
      <c r="B24" s="1" t="s">
        <v>36</v>
      </c>
      <c r="C24" s="1">
        <v>73.12</v>
      </c>
      <c r="D24" s="13">
        <f t="shared" si="2"/>
        <v>1.2950990984608302E-2</v>
      </c>
      <c r="E24" s="52"/>
      <c r="F24" s="1">
        <f t="shared" si="3"/>
        <v>39.093602366318926</v>
      </c>
    </row>
    <row r="25" spans="1:6" x14ac:dyDescent="0.25">
      <c r="A25" s="56"/>
      <c r="B25" s="1" t="s">
        <v>37</v>
      </c>
      <c r="C25" s="1">
        <v>95.210000000000008</v>
      </c>
      <c r="D25" s="13">
        <f t="shared" si="2"/>
        <v>1.6863564710675006E-2</v>
      </c>
      <c r="E25" s="52"/>
      <c r="F25" s="1">
        <f t="shared" si="3"/>
        <v>50.904019164349357</v>
      </c>
    </row>
    <row r="26" spans="1:6" x14ac:dyDescent="0.25">
      <c r="A26" s="56"/>
      <c r="B26" s="1" t="s">
        <v>44</v>
      </c>
      <c r="C26" s="1">
        <v>113.20000000000002</v>
      </c>
      <c r="D26" s="13">
        <f t="shared" si="2"/>
        <v>2.0049947749694472E-2</v>
      </c>
      <c r="E26" s="52"/>
      <c r="F26" s="1">
        <f t="shared" si="3"/>
        <v>60.522371278272736</v>
      </c>
    </row>
    <row r="27" spans="1:6" x14ac:dyDescent="0.25">
      <c r="A27" s="56"/>
      <c r="B27" s="1" t="s">
        <v>46</v>
      </c>
      <c r="C27" s="1">
        <v>293.40999999999991</v>
      </c>
      <c r="D27" s="13">
        <f t="shared" si="2"/>
        <v>5.1968685240617075E-2</v>
      </c>
      <c r="E27" s="52"/>
      <c r="F27" s="1">
        <f t="shared" si="3"/>
        <v>156.87163389362189</v>
      </c>
    </row>
    <row r="28" spans="1:6" x14ac:dyDescent="0.25">
      <c r="A28" s="56"/>
      <c r="B28" s="1" t="s">
        <v>49</v>
      </c>
      <c r="C28" s="1">
        <v>190.59</v>
      </c>
      <c r="D28" s="13">
        <f t="shared" si="2"/>
        <v>3.3757239766910502E-2</v>
      </c>
      <c r="E28" s="52"/>
      <c r="F28" s="1">
        <f t="shared" si="3"/>
        <v>101.8989288156007</v>
      </c>
    </row>
    <row r="29" spans="1:6" x14ac:dyDescent="0.25">
      <c r="A29" s="56"/>
      <c r="B29" s="1" t="s">
        <v>53</v>
      </c>
      <c r="C29" s="1">
        <v>88.34</v>
      </c>
      <c r="D29" s="13">
        <f t="shared" si="2"/>
        <v>1.5646752510671463E-2</v>
      </c>
      <c r="E29" s="52"/>
      <c r="F29" s="1">
        <f t="shared" si="3"/>
        <v>47.230974193662668</v>
      </c>
    </row>
    <row r="30" spans="1:6" x14ac:dyDescent="0.25">
      <c r="A30" s="56"/>
      <c r="B30" s="1" t="s">
        <v>54</v>
      </c>
      <c r="C30" s="1">
        <v>141.37999999999997</v>
      </c>
      <c r="D30" s="13">
        <f t="shared" si="2"/>
        <v>2.5041180325545968E-2</v>
      </c>
      <c r="E30" s="52"/>
      <c r="F30" s="1">
        <f t="shared" si="3"/>
        <v>75.58880610708654</v>
      </c>
    </row>
    <row r="31" spans="1:6" x14ac:dyDescent="0.25">
      <c r="A31" s="56"/>
      <c r="B31" s="1" t="s">
        <v>70</v>
      </c>
      <c r="C31" s="1">
        <v>182.48999999999998</v>
      </c>
      <c r="D31" s="13">
        <f t="shared" si="2"/>
        <v>3.2322570360792786E-2</v>
      </c>
      <c r="E31" s="52"/>
      <c r="F31" s="1">
        <f t="shared" si="3"/>
        <v>97.568264439681883</v>
      </c>
    </row>
    <row r="32" spans="1:6" x14ac:dyDescent="0.25">
      <c r="A32" s="56"/>
      <c r="B32" s="1" t="s">
        <v>57</v>
      </c>
      <c r="C32" s="1">
        <v>70.330000000000013</v>
      </c>
      <c r="D32" s="13">
        <f t="shared" si="2"/>
        <v>1.2456827078056646E-2</v>
      </c>
      <c r="E32" s="52"/>
      <c r="F32" s="1">
        <f t="shared" si="3"/>
        <v>37.601929081280232</v>
      </c>
    </row>
    <row r="33" spans="1:6" x14ac:dyDescent="0.25">
      <c r="A33" s="56"/>
      <c r="B33" s="1" t="s">
        <v>58</v>
      </c>
      <c r="C33" s="1">
        <v>193.83000000000004</v>
      </c>
      <c r="D33" s="13">
        <f t="shared" si="2"/>
        <v>3.4331107529357599E-2</v>
      </c>
      <c r="E33" s="52"/>
      <c r="F33" s="1">
        <f t="shared" si="3"/>
        <v>103.63119456596826</v>
      </c>
    </row>
    <row r="34" spans="1:6" x14ac:dyDescent="0.25">
      <c r="A34" s="56"/>
      <c r="B34" s="1" t="s">
        <v>61</v>
      </c>
      <c r="C34" s="1">
        <v>414.00999999999993</v>
      </c>
      <c r="D34" s="13">
        <f t="shared" si="2"/>
        <v>7.332931862059193E-2</v>
      </c>
      <c r="E34" s="53"/>
      <c r="F34" s="1">
        <f>$E$8*D34</f>
        <v>221.35041460174639</v>
      </c>
    </row>
    <row r="35" spans="1:6" x14ac:dyDescent="0.25">
      <c r="C35" s="3">
        <f>SUM(C8:C34)</f>
        <v>5645.9</v>
      </c>
    </row>
    <row r="36" spans="1:6" x14ac:dyDescent="0.25">
      <c r="A36" s="56" t="s">
        <v>3</v>
      </c>
      <c r="B36" s="1" t="s">
        <v>10</v>
      </c>
      <c r="C36" s="1">
        <v>284.69999999999987</v>
      </c>
      <c r="D36" s="13">
        <f>C36/$C$50</f>
        <v>0.12722543972543965</v>
      </c>
      <c r="E36" s="51">
        <v>1324.23</v>
      </c>
      <c r="F36" s="1">
        <f>$E$36*D36</f>
        <v>168.47574404761895</v>
      </c>
    </row>
    <row r="37" spans="1:6" x14ac:dyDescent="0.25">
      <c r="A37" s="56"/>
      <c r="B37" s="1" t="s">
        <v>14</v>
      </c>
      <c r="C37" s="1">
        <v>43.389999999999993</v>
      </c>
      <c r="D37" s="13">
        <f t="shared" ref="D37:D49" si="4">C37/$C$50</f>
        <v>1.9389925639925636E-2</v>
      </c>
      <c r="E37" s="52"/>
      <c r="F37" s="1">
        <f t="shared" ref="F37:F46" si="5">$E$36*D37</f>
        <v>25.676721230158726</v>
      </c>
    </row>
    <row r="38" spans="1:6" x14ac:dyDescent="0.25">
      <c r="A38" s="56"/>
      <c r="B38" s="1" t="s">
        <v>17</v>
      </c>
      <c r="C38" s="1">
        <v>167.87000000000006</v>
      </c>
      <c r="D38" s="13">
        <f t="shared" si="4"/>
        <v>7.5016981266981281E-2</v>
      </c>
      <c r="E38" s="52"/>
      <c r="F38" s="1">
        <f t="shared" si="5"/>
        <v>99.339737103174627</v>
      </c>
    </row>
    <row r="39" spans="1:6" x14ac:dyDescent="0.25">
      <c r="A39" s="56"/>
      <c r="B39" s="1" t="s">
        <v>20</v>
      </c>
      <c r="C39" s="1">
        <v>209.02999999999997</v>
      </c>
      <c r="D39" s="13">
        <f t="shared" si="4"/>
        <v>9.3410374660374634E-2</v>
      </c>
      <c r="E39" s="52"/>
      <c r="F39" s="1">
        <f t="shared" si="5"/>
        <v>123.69682043650791</v>
      </c>
    </row>
    <row r="40" spans="1:6" x14ac:dyDescent="0.25">
      <c r="A40" s="56"/>
      <c r="B40" s="1" t="s">
        <v>71</v>
      </c>
      <c r="C40" s="1">
        <v>215.36000000000004</v>
      </c>
      <c r="D40" s="13">
        <f t="shared" si="4"/>
        <v>9.6239096239096253E-2</v>
      </c>
      <c r="E40" s="52"/>
      <c r="F40" s="1">
        <f t="shared" si="5"/>
        <v>127.44269841269843</v>
      </c>
    </row>
    <row r="41" spans="1:6" x14ac:dyDescent="0.25">
      <c r="A41" s="56"/>
      <c r="B41" s="1" t="s">
        <v>25</v>
      </c>
      <c r="C41" s="1">
        <v>15.98</v>
      </c>
      <c r="D41" s="13">
        <f>C41/$C$50</f>
        <v>7.1410696410696408E-3</v>
      </c>
      <c r="E41" s="52"/>
      <c r="F41" s="1">
        <f t="shared" si="5"/>
        <v>9.4564186507936512</v>
      </c>
    </row>
    <row r="42" spans="1:6" x14ac:dyDescent="0.25">
      <c r="A42" s="56"/>
      <c r="B42" s="1" t="s">
        <v>72</v>
      </c>
      <c r="C42" s="1">
        <v>164.59999999999997</v>
      </c>
      <c r="D42" s="13">
        <f t="shared" si="4"/>
        <v>7.3555698555698532E-2</v>
      </c>
      <c r="E42" s="52"/>
      <c r="F42" s="1">
        <f t="shared" si="5"/>
        <v>97.404662698412665</v>
      </c>
    </row>
    <row r="43" spans="1:6" x14ac:dyDescent="0.25">
      <c r="A43" s="56"/>
      <c r="B43" s="1" t="s">
        <v>34</v>
      </c>
      <c r="C43" s="1">
        <v>145.19</v>
      </c>
      <c r="D43" s="13">
        <f t="shared" si="4"/>
        <v>6.4881846131846124E-2</v>
      </c>
      <c r="E43" s="52"/>
      <c r="F43" s="1">
        <f t="shared" si="5"/>
        <v>85.918487103174598</v>
      </c>
    </row>
    <row r="44" spans="1:6" x14ac:dyDescent="0.25">
      <c r="A44" s="56"/>
      <c r="B44" s="1" t="s">
        <v>41</v>
      </c>
      <c r="C44" s="1">
        <v>254.62999999999997</v>
      </c>
      <c r="D44" s="13">
        <f t="shared" si="4"/>
        <v>0.11378789503789501</v>
      </c>
      <c r="E44" s="52"/>
      <c r="F44" s="1">
        <f t="shared" si="5"/>
        <v>150.6813442460317</v>
      </c>
    </row>
    <row r="45" spans="1:6" x14ac:dyDescent="0.25">
      <c r="A45" s="56"/>
      <c r="B45" s="1" t="s">
        <v>42</v>
      </c>
      <c r="C45" s="1">
        <v>234.87</v>
      </c>
      <c r="D45" s="13">
        <f t="shared" si="4"/>
        <v>0.10495763620763619</v>
      </c>
      <c r="E45" s="52"/>
      <c r="F45" s="1">
        <f t="shared" si="5"/>
        <v>138.98805059523806</v>
      </c>
    </row>
    <row r="46" spans="1:6" x14ac:dyDescent="0.25">
      <c r="A46" s="56"/>
      <c r="B46" s="1" t="s">
        <v>47</v>
      </c>
      <c r="C46" s="1">
        <v>198.93999999999997</v>
      </c>
      <c r="D46" s="13">
        <f t="shared" si="4"/>
        <v>8.8901401401401375E-2</v>
      </c>
      <c r="E46" s="52"/>
      <c r="F46" s="1">
        <f t="shared" si="5"/>
        <v>117.72590277777775</v>
      </c>
    </row>
    <row r="47" spans="1:6" x14ac:dyDescent="0.25">
      <c r="A47" s="56"/>
      <c r="B47" s="1" t="s">
        <v>73</v>
      </c>
      <c r="C47" s="1">
        <v>176.58999999999997</v>
      </c>
      <c r="D47" s="13">
        <f t="shared" si="4"/>
        <v>7.8913735163735149E-2</v>
      </c>
      <c r="E47" s="52"/>
      <c r="F47" s="1">
        <f>$E$36*D47</f>
        <v>104.49993551587299</v>
      </c>
    </row>
    <row r="48" spans="1:6" x14ac:dyDescent="0.25">
      <c r="A48" s="56"/>
      <c r="B48" s="1" t="s">
        <v>57</v>
      </c>
      <c r="C48" s="1">
        <v>71.63</v>
      </c>
      <c r="D48" s="13">
        <f t="shared" si="4"/>
        <v>3.2009688259688251E-2</v>
      </c>
      <c r="E48" s="52"/>
      <c r="F48" s="1">
        <f>$E$36*D48</f>
        <v>42.388189484126976</v>
      </c>
    </row>
    <row r="49" spans="1:6" x14ac:dyDescent="0.25">
      <c r="A49" s="56"/>
      <c r="B49" s="1" t="s">
        <v>59</v>
      </c>
      <c r="C49" s="1">
        <v>54.980000000000004</v>
      </c>
      <c r="D49" s="13">
        <f t="shared" si="4"/>
        <v>2.456921206921207E-2</v>
      </c>
      <c r="E49" s="53"/>
      <c r="F49" s="1">
        <f>$E$36*D49</f>
        <v>32.535287698412702</v>
      </c>
    </row>
    <row r="50" spans="1:6" x14ac:dyDescent="0.25">
      <c r="C50" s="3">
        <f>SUM(C36:C49)</f>
        <v>2237.7600000000002</v>
      </c>
    </row>
    <row r="51" spans="1:6" x14ac:dyDescent="0.25">
      <c r="A51" s="56" t="s">
        <v>21</v>
      </c>
      <c r="B51" s="1" t="s">
        <v>2</v>
      </c>
      <c r="C51" s="1">
        <v>59.88000000000001</v>
      </c>
      <c r="D51" s="13">
        <f>C51/$C$70</f>
        <v>2.036783188715378E-2</v>
      </c>
      <c r="E51" s="51">
        <v>1088.98</v>
      </c>
      <c r="F51" s="1">
        <f>$E$51*D51</f>
        <v>22.180161568472723</v>
      </c>
    </row>
    <row r="52" spans="1:6" x14ac:dyDescent="0.25">
      <c r="A52" s="56"/>
      <c r="B52" s="1" t="s">
        <v>8</v>
      </c>
      <c r="C52" s="1">
        <v>124.91000000000001</v>
      </c>
      <c r="D52" s="13">
        <f t="shared" ref="D52:D69" si="6">C52/$C$70</f>
        <v>4.2487406162731771E-2</v>
      </c>
      <c r="E52" s="52"/>
      <c r="F52" s="1">
        <f>$E$51*D52</f>
        <v>46.267935563091648</v>
      </c>
    </row>
    <row r="53" spans="1:6" x14ac:dyDescent="0.25">
      <c r="A53" s="56"/>
      <c r="B53" s="1" t="s">
        <v>11</v>
      </c>
      <c r="C53" s="1">
        <v>234.60999999999996</v>
      </c>
      <c r="D53" s="13">
        <f t="shared" si="6"/>
        <v>7.9801219756932981E-2</v>
      </c>
      <c r="E53" s="52"/>
      <c r="F53" s="1">
        <f>$E$51*D53</f>
        <v>86.901932290904881</v>
      </c>
    </row>
    <row r="54" spans="1:6" x14ac:dyDescent="0.25">
      <c r="A54" s="56"/>
      <c r="B54" s="1" t="s">
        <v>15</v>
      </c>
      <c r="C54" s="1">
        <v>117.24000000000002</v>
      </c>
      <c r="D54" s="13">
        <f t="shared" si="6"/>
        <v>3.9878500508515519E-2</v>
      </c>
      <c r="E54" s="52"/>
      <c r="F54" s="1">
        <f>$E$51*D54</f>
        <v>43.426889483763233</v>
      </c>
    </row>
    <row r="55" spans="1:6" x14ac:dyDescent="0.25">
      <c r="A55" s="56"/>
      <c r="B55" s="1" t="s">
        <v>21</v>
      </c>
      <c r="C55" s="1">
        <v>149.27000000000001</v>
      </c>
      <c r="D55" s="13">
        <f t="shared" si="6"/>
        <v>5.0773317732054853E-2</v>
      </c>
      <c r="E55" s="52"/>
      <c r="F55" s="1">
        <f t="shared" ref="F55:F69" si="7">$E$51*D55</f>
        <v>55.291127543853094</v>
      </c>
    </row>
    <row r="56" spans="1:6" x14ac:dyDescent="0.25">
      <c r="A56" s="56"/>
      <c r="B56" s="1" t="s">
        <v>29</v>
      </c>
      <c r="C56" s="1">
        <v>227.98999999999992</v>
      </c>
      <c r="D56" s="13">
        <f t="shared" si="6"/>
        <v>7.7549465463463391E-2</v>
      </c>
      <c r="E56" s="52"/>
      <c r="F56" s="1">
        <f>$E$51*D56</f>
        <v>84.449816900402368</v>
      </c>
    </row>
    <row r="57" spans="1:6" x14ac:dyDescent="0.25">
      <c r="A57" s="56"/>
      <c r="B57" s="1" t="s">
        <v>31</v>
      </c>
      <c r="C57" s="1">
        <v>177.02999999999997</v>
      </c>
      <c r="D57" s="13">
        <f t="shared" si="6"/>
        <v>6.0215719421890988E-2</v>
      </c>
      <c r="E57" s="52"/>
      <c r="F57" s="1">
        <f t="shared" si="7"/>
        <v>65.573714136050853</v>
      </c>
    </row>
    <row r="58" spans="1:6" x14ac:dyDescent="0.25">
      <c r="A58" s="56"/>
      <c r="B58" s="1" t="s">
        <v>35</v>
      </c>
      <c r="C58" s="1">
        <v>22.060000000000002</v>
      </c>
      <c r="D58" s="13">
        <f t="shared" si="6"/>
        <v>7.503580017211295E-3</v>
      </c>
      <c r="E58" s="52"/>
      <c r="F58" s="1">
        <f t="shared" si="7"/>
        <v>8.1712485671427562</v>
      </c>
    </row>
    <row r="59" spans="1:6" x14ac:dyDescent="0.25">
      <c r="A59" s="56"/>
      <c r="B59" s="1" t="s">
        <v>38</v>
      </c>
      <c r="C59" s="1">
        <v>117.08</v>
      </c>
      <c r="D59" s="13">
        <f t="shared" si="6"/>
        <v>3.9824077444020778E-2</v>
      </c>
      <c r="E59" s="52"/>
      <c r="F59" s="1">
        <f t="shared" si="7"/>
        <v>43.367623854989745</v>
      </c>
    </row>
    <row r="60" spans="1:6" x14ac:dyDescent="0.25">
      <c r="A60" s="56"/>
      <c r="B60" s="1" t="s">
        <v>39</v>
      </c>
      <c r="C60" s="1">
        <v>149.83000000000004</v>
      </c>
      <c r="D60" s="13">
        <f t="shared" si="6"/>
        <v>5.0963798457786424E-2</v>
      </c>
      <c r="E60" s="52"/>
      <c r="F60" s="1">
        <f t="shared" si="7"/>
        <v>55.49855724456026</v>
      </c>
    </row>
    <row r="61" spans="1:6" x14ac:dyDescent="0.25">
      <c r="A61" s="56"/>
      <c r="B61" s="1" t="s">
        <v>40</v>
      </c>
      <c r="C61" s="1">
        <v>134.93</v>
      </c>
      <c r="D61" s="13">
        <f t="shared" si="6"/>
        <v>4.5895650576714415E-2</v>
      </c>
      <c r="E61" s="52"/>
      <c r="F61" s="1">
        <f t="shared" si="7"/>
        <v>49.979445565030467</v>
      </c>
    </row>
    <row r="62" spans="1:6" x14ac:dyDescent="0.25">
      <c r="A62" s="56"/>
      <c r="B62" s="1" t="s">
        <v>74</v>
      </c>
      <c r="C62" s="1">
        <v>169.71999999999997</v>
      </c>
      <c r="D62" s="13">
        <f t="shared" si="6"/>
        <v>5.7729265662787882E-2</v>
      </c>
      <c r="E62" s="52"/>
      <c r="F62" s="1">
        <f t="shared" si="7"/>
        <v>62.866015721462752</v>
      </c>
    </row>
    <row r="63" spans="1:6" x14ac:dyDescent="0.25">
      <c r="A63" s="56"/>
      <c r="B63" s="1" t="s">
        <v>45</v>
      </c>
      <c r="C63" s="1">
        <v>364.45</v>
      </c>
      <c r="D63" s="13">
        <f t="shared" si="6"/>
        <v>0.12396553659440872</v>
      </c>
      <c r="E63" s="52"/>
      <c r="F63" s="1">
        <f t="shared" si="7"/>
        <v>134.99599004057922</v>
      </c>
    </row>
    <row r="64" spans="1:6" x14ac:dyDescent="0.25">
      <c r="A64" s="56"/>
      <c r="B64" s="1" t="s">
        <v>48</v>
      </c>
      <c r="C64" s="1">
        <v>315.40000000000003</v>
      </c>
      <c r="D64" s="13">
        <f t="shared" si="6"/>
        <v>0.10728146588524218</v>
      </c>
      <c r="E64" s="52"/>
      <c r="F64" s="1">
        <f t="shared" si="7"/>
        <v>116.82737071971103</v>
      </c>
    </row>
    <row r="65" spans="1:6" x14ac:dyDescent="0.25">
      <c r="A65" s="56"/>
      <c r="B65" s="1" t="s">
        <v>50</v>
      </c>
      <c r="C65" s="1">
        <v>366.55000000000007</v>
      </c>
      <c r="D65" s="13">
        <f t="shared" si="6"/>
        <v>0.12467983931590211</v>
      </c>
      <c r="E65" s="52"/>
      <c r="F65" s="1">
        <f t="shared" si="7"/>
        <v>135.77385141823109</v>
      </c>
    </row>
    <row r="66" spans="1:6" x14ac:dyDescent="0.25">
      <c r="A66" s="56"/>
      <c r="B66" s="1" t="s">
        <v>52</v>
      </c>
      <c r="C66" s="1">
        <v>36.71</v>
      </c>
      <c r="D66" s="13">
        <f t="shared" si="6"/>
        <v>1.2486691860010272E-2</v>
      </c>
      <c r="E66" s="52"/>
      <c r="F66" s="1">
        <f t="shared" si="7"/>
        <v>13.597757701713986</v>
      </c>
    </row>
    <row r="67" spans="1:6" x14ac:dyDescent="0.25">
      <c r="A67" s="56"/>
      <c r="B67" s="1" t="s">
        <v>56</v>
      </c>
      <c r="C67" s="1">
        <v>6.74</v>
      </c>
      <c r="D67" s="13">
        <f t="shared" si="6"/>
        <v>2.2925715918406223E-3</v>
      </c>
      <c r="E67" s="52"/>
      <c r="F67" s="1">
        <f t="shared" si="7"/>
        <v>2.4965646120826008</v>
      </c>
    </row>
    <row r="68" spans="1:6" x14ac:dyDescent="0.25">
      <c r="A68" s="56"/>
      <c r="B68" s="1" t="s">
        <v>59</v>
      </c>
      <c r="C68" s="1">
        <v>40.53</v>
      </c>
      <c r="D68" s="13">
        <f t="shared" si="6"/>
        <v>1.3786042524822021E-2</v>
      </c>
      <c r="E68" s="52"/>
      <c r="F68" s="1">
        <f t="shared" si="7"/>
        <v>15.012724588680685</v>
      </c>
    </row>
    <row r="69" spans="1:6" x14ac:dyDescent="0.25">
      <c r="A69" s="56"/>
      <c r="B69" s="1" t="s">
        <v>75</v>
      </c>
      <c r="C69" s="1">
        <v>124.99999999999999</v>
      </c>
      <c r="D69" s="13">
        <f t="shared" si="6"/>
        <v>4.251801913651005E-2</v>
      </c>
      <c r="E69" s="53"/>
      <c r="F69" s="1">
        <f t="shared" si="7"/>
        <v>46.301272479276719</v>
      </c>
    </row>
    <row r="70" spans="1:6" x14ac:dyDescent="0.25">
      <c r="C70" s="3">
        <f>SUM(C51:C69)</f>
        <v>2939.93</v>
      </c>
    </row>
  </sheetData>
  <mergeCells count="8">
    <mergeCell ref="A36:A49"/>
    <mergeCell ref="E36:E49"/>
    <mergeCell ref="A51:A69"/>
    <mergeCell ref="E51:E69"/>
    <mergeCell ref="A2:A6"/>
    <mergeCell ref="E2:E6"/>
    <mergeCell ref="A8:A34"/>
    <mergeCell ref="E8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Alpha Green</vt:lpstr>
      <vt:lpstr>WATT</vt:lpstr>
      <vt:lpstr>ΑΣΑ</vt:lpstr>
      <vt:lpstr>ΕΛΕΥΣΙΝΑ</vt:lpstr>
      <vt:lpstr>ΚΟΡΩΠΙ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gougos achileas</dc:creator>
  <cp:lastModifiedBy>Douvaletas Nikos</cp:lastModifiedBy>
  <dcterms:created xsi:type="dcterms:W3CDTF">2018-04-18T10:54:02Z</dcterms:created>
  <dcterms:modified xsi:type="dcterms:W3CDTF">2022-06-21T04:37:21Z</dcterms:modified>
</cp:coreProperties>
</file>