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aliot\Desktop\01statistika\2023\mirsini\"/>
    </mc:Choice>
  </mc:AlternateContent>
  <xr:revisionPtr revIDLastSave="0" documentId="13_ncr:1_{D7D8CC6B-FAEE-4181-8D23-C8C56D0549DB}" xr6:coauthVersionLast="47" xr6:coauthVersionMax="47" xr10:uidLastSave="{00000000-0000-0000-0000-000000000000}"/>
  <bookViews>
    <workbookView xWindow="4035" yWindow="1620" windowWidth="28800" windowHeight="15435" activeTab="12" xr2:uid="{55CFD866-3A69-4B14-861E-607FAB660187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Σύνολο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3" l="1"/>
  <c r="D40" i="13" s="1"/>
  <c r="D28" i="13"/>
  <c r="D22" i="13"/>
  <c r="D30" i="12"/>
  <c r="D40" i="12" s="1"/>
  <c r="D28" i="12"/>
  <c r="D17" i="12" s="1"/>
  <c r="D22" i="12" s="1"/>
  <c r="D30" i="11"/>
  <c r="D40" i="11" s="1"/>
  <c r="D28" i="11"/>
  <c r="D17" i="11" s="1"/>
  <c r="D22" i="11" s="1"/>
  <c r="D30" i="10"/>
  <c r="D40" i="10" s="1"/>
  <c r="D4" i="10" s="1"/>
  <c r="D28" i="10"/>
  <c r="D22" i="10"/>
  <c r="D5" i="10" s="1"/>
  <c r="D17" i="10"/>
  <c r="D40" i="9"/>
  <c r="D30" i="9"/>
  <c r="D28" i="9"/>
  <c r="D17" i="9"/>
  <c r="D22" i="9" s="1"/>
  <c r="D30" i="8"/>
  <c r="D40" i="8" s="1"/>
  <c r="D28" i="8"/>
  <c r="D17" i="8" s="1"/>
  <c r="D22" i="8" s="1"/>
  <c r="D30" i="7"/>
  <c r="D40" i="7" s="1"/>
  <c r="D28" i="7"/>
  <c r="D17" i="7"/>
  <c r="D22" i="7" s="1"/>
  <c r="D40" i="6"/>
  <c r="D4" i="6" s="1"/>
  <c r="D30" i="6"/>
  <c r="D28" i="6"/>
  <c r="D22" i="6"/>
  <c r="D5" i="6" s="1"/>
  <c r="D17" i="6"/>
  <c r="D30" i="5"/>
  <c r="D40" i="5" s="1"/>
  <c r="D28" i="5"/>
  <c r="D17" i="5"/>
  <c r="D22" i="5" s="1"/>
  <c r="D30" i="4"/>
  <c r="D40" i="4" s="1"/>
  <c r="D28" i="4"/>
  <c r="D17" i="4" s="1"/>
  <c r="D22" i="4" s="1"/>
  <c r="D30" i="3"/>
  <c r="D40" i="3" s="1"/>
  <c r="D28" i="3"/>
  <c r="D17" i="3"/>
  <c r="D22" i="3" s="1"/>
  <c r="D40" i="2"/>
  <c r="D30" i="2"/>
  <c r="D28" i="2"/>
  <c r="D17" i="2"/>
  <c r="D22" i="2" s="1"/>
  <c r="D30" i="1"/>
  <c r="D40" i="1" s="1"/>
  <c r="D28" i="1"/>
  <c r="D17" i="1" s="1"/>
  <c r="D22" i="1" s="1"/>
  <c r="D5" i="13" l="1"/>
  <c r="D4" i="13"/>
  <c r="D4" i="12"/>
  <c r="D5" i="12"/>
  <c r="D5" i="11"/>
  <c r="D4" i="11"/>
  <c r="D5" i="9"/>
  <c r="D4" i="9"/>
  <c r="D5" i="8"/>
  <c r="D4" i="8"/>
  <c r="D5" i="7"/>
  <c r="D4" i="7"/>
  <c r="D5" i="5"/>
  <c r="D4" i="5"/>
  <c r="D5" i="4"/>
  <c r="D4" i="4"/>
  <c r="D5" i="3"/>
  <c r="D4" i="3"/>
  <c r="D5" i="2"/>
  <c r="D4" i="2"/>
  <c r="D5" i="1"/>
  <c r="D4" i="1"/>
</calcChain>
</file>

<file path=xl/sharedStrings.xml><?xml version="1.0" encoding="utf-8"?>
<sst xmlns="http://schemas.openxmlformats.org/spreadsheetml/2006/main" count="741" uniqueCount="57">
  <si>
    <t>ΠΟΣΟΤΗΤΕΣ  ΕΙΣΕΡΧΟΜΕΝΩΝ ΑΠΟΡΡΙΜΜΑΤΩΝ ΣΤΟΝ ΧΥΤΑ ΦΥΛΗΣ (01/2023)</t>
  </si>
  <si>
    <t>Βάρος  (kg)</t>
  </si>
  <si>
    <t xml:space="preserve">ΕΙΣΕΡΧΟΜΕΝΑ ΑΠΟΡΡΙΜΜΑΤΑ </t>
  </si>
  <si>
    <t xml:space="preserve">ΤΙ ΟΔΗΓΗΘΗΚΕ ΠΡΟΣ ΤΑΦΗ ΣΤΟ ΧΥΤΑ </t>
  </si>
  <si>
    <t xml:space="preserve">ΠΡΟΟΡΙΣΜΟΣ </t>
  </si>
  <si>
    <t xml:space="preserve">ΠΡΟΕΛΕΥΣΗ </t>
  </si>
  <si>
    <t>ΠΟΣΟΤΗΤΑ (kg)</t>
  </si>
  <si>
    <t>ΧΥΤΑ</t>
  </si>
  <si>
    <t>ΔΗΜΟΙ</t>
  </si>
  <si>
    <t>ΔΗΜΟΙ ΠΕΡΙΦΕΡΕΙΑΣ ΑΤΤΙΚΗΣ</t>
  </si>
  <si>
    <t>ΚΔΑΥ ΠΟΥ ΕΧΟΥΝ ΣΥΜΒΑΣΗ ΜΕ ΕΕΑΑ</t>
  </si>
  <si>
    <t>ΥΠΟΛΕΙΜΜΑΤΑ ΜΠΛΕ ΚΑΔΩΝ ΣΥΜΦΩΝΑ ΜΕ ΠΙΣΤΟΠΟΙΗΣΕΙΣ ΕΕΑΑ</t>
  </si>
  <si>
    <t>ΠΕΡΙΦΕΡΕΙΑ ΚΑΙ ΔΗΜΟΣΙΕΣ ΥΠΗΡΕΣΙΕΣ</t>
  </si>
  <si>
    <t>ΥΛΙΚΑ ΠΡΟΕΡΧΟΜΕΝΑ ΑΠO ΚΑΘΑΡΙΣΜΟΥΣ ΚΑΙ ΚΑΤΑΣΤΡΟΦΕΣ</t>
  </si>
  <si>
    <t>ΙΔΙΩΤΕΣ</t>
  </si>
  <si>
    <t>ΜΕ ΣΥΜΒΑΣΗ</t>
  </si>
  <si>
    <t>ΜΕ ΕΝΤΟΛΕΣ ΚΑΤΑΣΤΡΟΦΗΣ</t>
  </si>
  <si>
    <t>ΣΤΡΑΤΟΠΕΔΑ</t>
  </si>
  <si>
    <t>ΕΔΣΝΑ</t>
  </si>
  <si>
    <t xml:space="preserve">ΣΜΑ </t>
  </si>
  <si>
    <t>ΕΜΑ ΥΠΟΛΕΙΜΜΑΤΑ</t>
  </si>
  <si>
    <t>ΚΕΝΤΡΑ ΠΡΟΣΦΥΓΩΝ</t>
  </si>
  <si>
    <t>ΜΕΤΑΦΟΡΕΑΣ ΔΗΜΟΣ ΩΡΩΠΟΥ</t>
  </si>
  <si>
    <t>ΜΕΤΑΦΟΡΕΑΣ ΔΗΜΟΣ ΛΑΥΡΕΩΤΙΚΗΣ</t>
  </si>
  <si>
    <t>ΦΥΛΑΚΕΣ ΚΟΡΥΔΑΛΛΟΥ</t>
  </si>
  <si>
    <t>ΣΥΝΟΛΟ ΑΠΟΡΡΙΜΜΑΤΩΝ ΠΡΟΣ ΧΥΤΑ</t>
  </si>
  <si>
    <t>ΣΜΑ</t>
  </si>
  <si>
    <t xml:space="preserve">ΔΗΜΟΙ </t>
  </si>
  <si>
    <t>ΣΥΝΔΕΣΜΟΙ</t>
  </si>
  <si>
    <t>ΚΟΙΜΗΤΗΡΙΟ ΣΧΙΣΤΟΥ (οικιακά /προσομοιάζοντα)</t>
  </si>
  <si>
    <t>ΣΥΝΟΛΟ ΑΠΟΡΡΙΜΜΑΤΩΝ ΠΡΟΣ ΣΜΑ</t>
  </si>
  <si>
    <t>EMA</t>
  </si>
  <si>
    <t>Απορρίμματα</t>
  </si>
  <si>
    <t>Πράσινο</t>
  </si>
  <si>
    <t xml:space="preserve">Οργανικα Προδιαλεγμένα </t>
  </si>
  <si>
    <t>Ανακύκλωση</t>
  </si>
  <si>
    <t>ΙΔΙΩΤΕΣ (πράσινο)</t>
  </si>
  <si>
    <t>ΣΤΡΑΤΟΠΕΔΑ (πράσινο)</t>
  </si>
  <si>
    <t>ΣΜΑ ΠΡΟΣ ΕΜΑ</t>
  </si>
  <si>
    <t>ΟΡΓΑΝΙΚΑ ΛΑΪΚΩΝ</t>
  </si>
  <si>
    <t>ΟΡΓΑΝΙΚΑ ΛΑΪΚΩΝ (ΔΗΜΩΝ)</t>
  </si>
  <si>
    <t>ΟΡΓΑΝΙΚΑ ΛΑΪΚΩΝ (ΑΛΛΩΝ ΠΕΛΑΤΩΝ)</t>
  </si>
  <si>
    <t>ΣΥΝΟΛΟ ΑΠΟΡΡΙΜΜΑΤΩΝ ΠΡΟΣ ΕΜΑ</t>
  </si>
  <si>
    <t>Πηγή : Ζυγιστήρια Εγκαταστάσεων ΕΔΣΝΑ</t>
  </si>
  <si>
    <t>ΠΟΣΟΤΗΤΕΣ  ΕΙΣΕΡΧΟΜΕΝΩΝ ΑΠΟΡΡΙΜΜΑΤΩΝ ΣΤΟΝ ΧΥΤΑ ΦΥΛΗΣ  (02/2023)</t>
  </si>
  <si>
    <t>ΠΟΣΟΤΗΤΕΣ  ΕΙΣΕΡΧΟΜΕΝΩΝ ΑΠΟΡΡΙΜΜΑΤΩΝ ΣΤΟΝ ΧΥΤΑ ΦΥΛΗΣ  (03/2023)</t>
  </si>
  <si>
    <t>ΠΟΣΟΤΗΤΕΣ  ΕΙΣΕΡΧΟΜΕΝΩΝ ΑΠΟΡΡΙΜΜΑΤΩΝ ΣΤΟΝ ΧΥΤΑ ΦΥΛΗΣ (04/2023)</t>
  </si>
  <si>
    <t>ΠΟΣΟΤΗΤΕΣ  ΕΙΣΕΡΧΟΜΕΝΩΝ ΑΠΟΡΡΙΜΜΑΤΩΝ ΣΤΟΝ ΧΥΤΑ ΦΥΛΗΣ  (05/2023)</t>
  </si>
  <si>
    <t>ΠΟΣΟΤΗΤΕΣ  ΕΙΣΕΡΧΟΜΕΝΩΝ ΑΠΟΡΡΙΜΜΑΤΩΝ ΣΤΟΝ ΧΥΤΑ ΦΥΛΗΣ  (06/2023)</t>
  </si>
  <si>
    <t>ΠΟΣΟΤΗΤΕΣ  ΕΙΣΕΡΧΟΜΕΝΩΝ ΑΠΟΡΡΙΜΜΑΤΩΝ ΣΤΟΝ ΧΥΤΑ ΦΥΛΗΣ  (07/2023)</t>
  </si>
  <si>
    <t>ΠΟΣΟΤΗΤΕΣ  ΕΙΣΕΡΧΟΜΕΝΩΝ ΑΠΟΡΡΙΜΜΑΤΩΝ ΣΤΟΝ ΧΥΤΑ ΦΥΛΗΣ  (08/2023)</t>
  </si>
  <si>
    <t>ΠΟΣΟΤΗΤΕΣ  ΕΙΣΕΡΧΟΜΕΝΩΝ ΑΠΟΡΡΙΜΜΑΤΩΝ ΣΤΟΝ ΧΥΤΑ ΦΥΛΗΣ  (09/2023)</t>
  </si>
  <si>
    <t>ΠΟΣΟΤΗΤΕΣ  ΕΙΣΕΡΧΟΜΕΝΩΝ ΑΠΟΡΡΙΜΜΑΤΩΝ ΣΤΟΝ ΧΥΤΑ ΦΥΛΗΣ  (10/2023)</t>
  </si>
  <si>
    <t>ΠΟΣΟΤΗΤΕΣ  ΕΙΣΕΡΧΟΜΕΝΩΝ ΑΠΟΡΡΙΜΜΑΤΩΝ ΣΤΟΝ ΧΥΤΑ ΦΥΛΗΣ  (11/2023)</t>
  </si>
  <si>
    <t>ΠΟΣΟΤΗΤΕΣ  ΕΙΣΕΡΧΟΜΕΝΩΝ ΑΠΟΡΡΙΜΜΑΤΩΝ ΣΤΟΝ ΧΥΤΑ ΦΥΛΗΣ  (12/2023)</t>
  </si>
  <si>
    <t>ΤΕΛΙΚΕΣ ΠΟΣΟΤΗΤΕΣ  ΕΙΣΕΡΧΟΜΕΝΩΝ ΑΠΟΡΡΙΜΜΑΤΩΝ ΣΤΟΝ ΧΥΤΑ ΦΥΛΗΣ  (2023)</t>
  </si>
  <si>
    <t>ΤΕΛΙΚΟ ΣΥΝΟΛΟ ΑΠΟΡΡΙΜΜΑΤΩΝ ΠΡΟΣ ΧΥΤΑ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</si>
</sst>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/>
    <xf numFmtId="10" fontId="0" fillId="0" borderId="0" xfId="0" applyNumberFormat="1"/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3" fontId="1" fillId="0" borderId="18" xfId="0" applyNumberFormat="1" applyFont="1" applyBorder="1"/>
    <xf numFmtId="0" fontId="1" fillId="0" borderId="8" xfId="0" applyFont="1" applyBorder="1"/>
    <xf numFmtId="3" fontId="6" fillId="0" borderId="18" xfId="0" applyNumberFormat="1" applyFont="1" applyBorder="1"/>
    <xf numFmtId="3" fontId="2" fillId="4" borderId="18" xfId="0" applyNumberFormat="1" applyFont="1" applyFill="1" applyBorder="1"/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20" xfId="0" applyNumberFormat="1" applyFont="1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wrapText="1"/>
    </xf>
    <xf numFmtId="3" fontId="1" fillId="0" borderId="22" xfId="0" applyNumberFormat="1" applyFont="1" applyBorder="1"/>
    <xf numFmtId="0" fontId="0" fillId="0" borderId="8" xfId="0" applyBorder="1" applyAlignment="1">
      <alignment horizontal="center"/>
    </xf>
    <xf numFmtId="0" fontId="7" fillId="0" borderId="8" xfId="0" applyFont="1" applyBorder="1"/>
    <xf numFmtId="0" fontId="0" fillId="0" borderId="25" xfId="0" applyBorder="1" applyAlignment="1">
      <alignment horizontal="center"/>
    </xf>
    <xf numFmtId="0" fontId="7" fillId="0" borderId="25" xfId="0" applyFont="1" applyBorder="1"/>
    <xf numFmtId="3" fontId="6" fillId="0" borderId="26" xfId="0" applyNumberFormat="1" applyFont="1" applyBorder="1"/>
    <xf numFmtId="3" fontId="2" fillId="5" borderId="30" xfId="0" applyNumberFormat="1" applyFont="1" applyFill="1" applyBorder="1"/>
    <xf numFmtId="0" fontId="8" fillId="0" borderId="8" xfId="0" applyFont="1" applyBorder="1"/>
    <xf numFmtId="3" fontId="0" fillId="0" borderId="18" xfId="0" applyNumberFormat="1" applyBorder="1"/>
    <xf numFmtId="0" fontId="9" fillId="0" borderId="8" xfId="0" applyFont="1" applyBorder="1"/>
    <xf numFmtId="3" fontId="10" fillId="0" borderId="18" xfId="0" applyNumberFormat="1" applyFont="1" applyBorder="1"/>
    <xf numFmtId="0" fontId="1" fillId="0" borderId="8" xfId="0" applyFont="1" applyBorder="1" applyAlignment="1">
      <alignment vertical="center" wrapText="1"/>
    </xf>
    <xf numFmtId="3" fontId="2" fillId="6" borderId="30" xfId="0" applyNumberFormat="1" applyFont="1" applyFill="1" applyBorder="1"/>
    <xf numFmtId="0" fontId="8" fillId="0" borderId="0" xfId="0" applyFont="1"/>
    <xf numFmtId="3" fontId="11" fillId="0" borderId="18" xfId="0" applyNumberFormat="1" applyFont="1" applyBorder="1"/>
    <xf numFmtId="3" fontId="12" fillId="0" borderId="18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0" fillId="0" borderId="7" xfId="0" applyBorder="1"/>
    <xf numFmtId="3" fontId="1" fillId="0" borderId="15" xfId="0" applyNumberFormat="1" applyFont="1" applyBorder="1"/>
    <xf numFmtId="0" fontId="0" fillId="0" borderId="17" xfId="0" applyBorder="1"/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3" fontId="6" fillId="0" borderId="18" xfId="0" applyNumberFormat="1" applyFont="1" applyBorder="1" applyAlignment="1">
      <alignment horizontal="right" vertical="center"/>
    </xf>
    <xf numFmtId="0" fontId="2" fillId="4" borderId="1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0" fillId="7" borderId="0" xfId="0" applyFill="1"/>
    <xf numFmtId="3" fontId="0" fillId="7" borderId="1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D035-F9BD-45A4-ACF3-D2097DFBCF8E}">
  <sheetPr codeName="Sheet1"/>
  <dimension ref="A1:G43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0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192034850</v>
      </c>
    </row>
    <row r="5" spans="1:7" ht="35.25" customHeight="1" x14ac:dyDescent="0.25">
      <c r="A5" s="50" t="s">
        <v>3</v>
      </c>
      <c r="B5" s="50"/>
      <c r="C5" s="50"/>
      <c r="D5" s="7">
        <f>D22</f>
        <v>144727830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96580560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7423990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158190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1623900</v>
      </c>
      <c r="G14" s="15"/>
    </row>
    <row r="15" spans="1:7" x14ac:dyDescent="0.25">
      <c r="A15" s="53"/>
      <c r="B15" s="55"/>
      <c r="C15" s="22" t="s">
        <v>16</v>
      </c>
      <c r="D15" s="23">
        <v>5600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143800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20327210</v>
      </c>
    </row>
    <row r="18" spans="1:4" x14ac:dyDescent="0.25">
      <c r="A18" s="53"/>
      <c r="B18" s="55"/>
      <c r="C18" s="22" t="s">
        <v>20</v>
      </c>
      <c r="D18" s="23">
        <v>18343600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8980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144727830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20136670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97000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8080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85460</v>
      </c>
    </row>
    <row r="28" spans="1:4" ht="19.5" thickBot="1" x14ac:dyDescent="0.35">
      <c r="A28" s="76" t="s">
        <v>30</v>
      </c>
      <c r="B28" s="77"/>
      <c r="C28" s="78"/>
      <c r="D28" s="36">
        <f>SUM(D24:D27)</f>
        <v>20327210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26538700</v>
      </c>
    </row>
    <row r="31" spans="1:4" ht="15" customHeight="1" x14ac:dyDescent="0.25">
      <c r="A31" s="63"/>
      <c r="B31" s="55"/>
      <c r="C31" s="37" t="s">
        <v>32</v>
      </c>
      <c r="D31" s="38">
        <v>21577120</v>
      </c>
    </row>
    <row r="32" spans="1:4" ht="14.45" customHeight="1" x14ac:dyDescent="0.25">
      <c r="A32" s="63"/>
      <c r="B32" s="55"/>
      <c r="C32" s="37" t="s">
        <v>33</v>
      </c>
      <c r="D32" s="38">
        <v>3103260</v>
      </c>
    </row>
    <row r="33" spans="1:4" ht="14.45" customHeight="1" x14ac:dyDescent="0.25">
      <c r="A33" s="63"/>
      <c r="B33" s="55"/>
      <c r="C33" s="39" t="s">
        <v>34</v>
      </c>
      <c r="D33" s="38">
        <v>1438490</v>
      </c>
    </row>
    <row r="34" spans="1:4" ht="14.45" customHeight="1" x14ac:dyDescent="0.25">
      <c r="A34" s="63"/>
      <c r="B34" s="55"/>
      <c r="C34" s="37" t="s">
        <v>35</v>
      </c>
      <c r="D34" s="38">
        <v>419830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3120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99450</v>
      </c>
    </row>
    <row r="39" spans="1:4" ht="14.45" customHeight="1" x14ac:dyDescent="0.25">
      <c r="A39" s="64"/>
      <c r="B39" s="66"/>
      <c r="C39" s="41" t="s">
        <v>41</v>
      </c>
      <c r="D39" s="35">
        <v>338540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26979810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57D1-4815-459E-8A4C-21D2C25DB4CD}">
  <sheetPr codeName="Sheet10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52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192865490</v>
      </c>
    </row>
    <row r="5" spans="1:7" ht="35.25" customHeight="1" x14ac:dyDescent="0.25">
      <c r="A5" s="50" t="s">
        <v>3</v>
      </c>
      <c r="B5" s="50"/>
      <c r="C5" s="50"/>
      <c r="D5" s="7">
        <f>D22</f>
        <v>153004400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109897180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6585780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278080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2066830</v>
      </c>
      <c r="G14" s="15"/>
    </row>
    <row r="15" spans="1:7" x14ac:dyDescent="0.25">
      <c r="A15" s="53"/>
      <c r="B15" s="55"/>
      <c r="C15" s="22" t="s">
        <v>16</v>
      </c>
      <c r="D15" s="23">
        <v>11610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274620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15483500</v>
      </c>
    </row>
    <row r="18" spans="1:4" x14ac:dyDescent="0.25">
      <c r="A18" s="53"/>
      <c r="B18" s="55"/>
      <c r="C18" s="22" t="s">
        <v>20</v>
      </c>
      <c r="D18" s="23">
        <v>18293510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1290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153004400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15208020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80230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12150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183100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15483500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23928130</v>
      </c>
    </row>
    <row r="31" spans="1:4" ht="15" customHeight="1" x14ac:dyDescent="0.25">
      <c r="A31" s="63"/>
      <c r="B31" s="55"/>
      <c r="C31" s="37" t="s">
        <v>32</v>
      </c>
      <c r="D31" s="38">
        <v>19062800</v>
      </c>
    </row>
    <row r="32" spans="1:4" ht="14.45" customHeight="1" x14ac:dyDescent="0.25">
      <c r="A32" s="63"/>
      <c r="B32" s="55"/>
      <c r="C32" s="37" t="s">
        <v>33</v>
      </c>
      <c r="D32" s="38">
        <v>2243820</v>
      </c>
    </row>
    <row r="33" spans="1:4" ht="14.45" customHeight="1" x14ac:dyDescent="0.25">
      <c r="A33" s="63"/>
      <c r="B33" s="55"/>
      <c r="C33" s="39" t="s">
        <v>34</v>
      </c>
      <c r="D33" s="38">
        <v>1569640</v>
      </c>
    </row>
    <row r="34" spans="1:4" ht="14.45" customHeight="1" x14ac:dyDescent="0.25">
      <c r="A34" s="63"/>
      <c r="B34" s="55"/>
      <c r="C34" s="37" t="s">
        <v>35</v>
      </c>
      <c r="D34" s="38">
        <v>1051870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10840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360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98530</v>
      </c>
    </row>
    <row r="39" spans="1:4" ht="14.45" customHeight="1" x14ac:dyDescent="0.25">
      <c r="A39" s="64"/>
      <c r="B39" s="66"/>
      <c r="C39" s="41" t="s">
        <v>41</v>
      </c>
      <c r="D39" s="35">
        <v>339730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24377590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C481-EC63-4A17-83B3-215005F43669}">
  <sheetPr codeName="Sheet11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53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187766090</v>
      </c>
    </row>
    <row r="5" spans="1:7" ht="35.25" customHeight="1" x14ac:dyDescent="0.25">
      <c r="A5" s="50" t="s">
        <v>3</v>
      </c>
      <c r="B5" s="50"/>
      <c r="C5" s="50"/>
      <c r="D5" s="7">
        <f>D22</f>
        <v>150341040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109091620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5029530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171850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1592020</v>
      </c>
      <c r="G14" s="15"/>
    </row>
    <row r="15" spans="1:7" x14ac:dyDescent="0.25">
      <c r="A15" s="53"/>
      <c r="B15" s="55"/>
      <c r="C15" s="22" t="s">
        <v>16</v>
      </c>
      <c r="D15" s="23">
        <v>10460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220530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15482850</v>
      </c>
    </row>
    <row r="18" spans="1:4" x14ac:dyDescent="0.25">
      <c r="A18" s="53"/>
      <c r="B18" s="55"/>
      <c r="C18" s="22" t="s">
        <v>20</v>
      </c>
      <c r="D18" s="23">
        <v>18626530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3650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150341040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15220760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83380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8280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170430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15482850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21602780</v>
      </c>
    </row>
    <row r="31" spans="1:4" ht="15" customHeight="1" x14ac:dyDescent="0.25">
      <c r="A31" s="63"/>
      <c r="B31" s="55"/>
      <c r="C31" s="37" t="s">
        <v>32</v>
      </c>
      <c r="D31" s="38">
        <v>16541560</v>
      </c>
    </row>
    <row r="32" spans="1:4" ht="14.45" customHeight="1" x14ac:dyDescent="0.25">
      <c r="A32" s="63"/>
      <c r="B32" s="55"/>
      <c r="C32" s="37" t="s">
        <v>33</v>
      </c>
      <c r="D32" s="38">
        <v>2584140</v>
      </c>
    </row>
    <row r="33" spans="1:4" ht="14.45" customHeight="1" x14ac:dyDescent="0.25">
      <c r="A33" s="63"/>
      <c r="B33" s="55"/>
      <c r="C33" s="39" t="s">
        <v>34</v>
      </c>
      <c r="D33" s="38">
        <v>1597620</v>
      </c>
    </row>
    <row r="34" spans="1:4" ht="14.45" customHeight="1" x14ac:dyDescent="0.25">
      <c r="A34" s="63"/>
      <c r="B34" s="55"/>
      <c r="C34" s="37" t="s">
        <v>35</v>
      </c>
      <c r="D34" s="38">
        <v>879460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34730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460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132810</v>
      </c>
    </row>
    <row r="39" spans="1:4" ht="14.45" customHeight="1" x14ac:dyDescent="0.25">
      <c r="A39" s="64"/>
      <c r="B39" s="66"/>
      <c r="C39" s="41" t="s">
        <v>41</v>
      </c>
      <c r="D39" s="35">
        <v>171420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21942200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03DA-BCA1-45F2-B728-6825AC43FEA7}">
  <sheetPr codeName="Sheet12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54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182444490</v>
      </c>
    </row>
    <row r="5" spans="1:7" ht="35.25" customHeight="1" x14ac:dyDescent="0.25">
      <c r="A5" s="50" t="s">
        <v>3</v>
      </c>
      <c r="B5" s="50"/>
      <c r="C5" s="50"/>
      <c r="D5" s="7">
        <f>D22</f>
        <v>146250470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110295790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3">
        <v>5549510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166110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1305960</v>
      </c>
      <c r="G14" s="15"/>
    </row>
    <row r="15" spans="1:7" x14ac:dyDescent="0.25">
      <c r="A15" s="53"/>
      <c r="B15" s="55"/>
      <c r="C15" s="22" t="s">
        <v>16</v>
      </c>
      <c r="D15" s="23">
        <v>16710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159890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14069940</v>
      </c>
    </row>
    <row r="18" spans="1:4" x14ac:dyDescent="0.25">
      <c r="A18" s="53"/>
      <c r="B18" s="55"/>
      <c r="C18" s="22" t="s">
        <v>20</v>
      </c>
      <c r="D18" s="23">
        <v>14568130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6430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146250470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13848770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86810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13360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121000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14069940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21927680</v>
      </c>
    </row>
    <row r="31" spans="1:4" ht="15" customHeight="1" x14ac:dyDescent="0.25">
      <c r="A31" s="63"/>
      <c r="B31" s="55"/>
      <c r="C31" s="37" t="s">
        <v>32</v>
      </c>
      <c r="D31" s="38">
        <v>17418430</v>
      </c>
    </row>
    <row r="32" spans="1:4" ht="14.45" customHeight="1" x14ac:dyDescent="0.25">
      <c r="A32" s="63"/>
      <c r="B32" s="55"/>
      <c r="C32" s="37" t="s">
        <v>33</v>
      </c>
      <c r="D32" s="38">
        <v>1960700</v>
      </c>
    </row>
    <row r="33" spans="1:4" ht="14.45" customHeight="1" x14ac:dyDescent="0.25">
      <c r="A33" s="63"/>
      <c r="B33" s="55"/>
      <c r="C33" s="39" t="s">
        <v>34</v>
      </c>
      <c r="D33" s="38">
        <v>1434310</v>
      </c>
    </row>
    <row r="34" spans="1:4" ht="14.45" customHeight="1" x14ac:dyDescent="0.25">
      <c r="A34" s="63"/>
      <c r="B34" s="55"/>
      <c r="C34" s="37" t="s">
        <v>35</v>
      </c>
      <c r="D34" s="38">
        <v>1114240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3990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11840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75600</v>
      </c>
    </row>
    <row r="39" spans="1:4" ht="14.45" customHeight="1" x14ac:dyDescent="0.25">
      <c r="A39" s="64"/>
      <c r="B39" s="66"/>
      <c r="C39" s="41" t="s">
        <v>41</v>
      </c>
      <c r="D39" s="35">
        <v>104970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22124080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5238C-D285-4240-9166-D08BCFA3BA67}">
  <sheetPr codeName="Sheet13"/>
  <dimension ref="A1:I47"/>
  <sheetViews>
    <sheetView tabSelected="1" topLeftCell="A7" zoomScaleNormal="100" workbookViewId="0">
      <selection activeCell="D32" sqref="D32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55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2261431880</v>
      </c>
    </row>
    <row r="5" spans="1:7" ht="35.25" customHeight="1" x14ac:dyDescent="0.25">
      <c r="A5" s="50" t="s">
        <v>3</v>
      </c>
      <c r="B5" s="50"/>
      <c r="C5" s="50"/>
      <c r="D5" s="7">
        <f>D22</f>
        <v>1779954920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1254452590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76566360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4486840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20596170</v>
      </c>
      <c r="G14" s="15"/>
    </row>
    <row r="15" spans="1:7" x14ac:dyDescent="0.25">
      <c r="A15" s="53"/>
      <c r="B15" s="55"/>
      <c r="C15" s="22" t="s">
        <v>16</v>
      </c>
      <c r="D15" s="23">
        <v>66930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2206920</v>
      </c>
    </row>
    <row r="17" spans="1:9" x14ac:dyDescent="0.25">
      <c r="A17" s="53"/>
      <c r="B17" s="55" t="s">
        <v>18</v>
      </c>
      <c r="C17" s="20" t="s">
        <v>19</v>
      </c>
      <c r="D17" s="23">
        <v>195406320</v>
      </c>
    </row>
    <row r="18" spans="1:9" x14ac:dyDescent="0.25">
      <c r="A18" s="53"/>
      <c r="B18" s="55"/>
      <c r="C18" s="22" t="s">
        <v>20</v>
      </c>
      <c r="D18" s="23">
        <v>223779790</v>
      </c>
    </row>
    <row r="19" spans="1:9" ht="15.75" x14ac:dyDescent="0.25">
      <c r="A19" s="17"/>
      <c r="B19" s="18" t="s">
        <v>21</v>
      </c>
      <c r="C19" s="22" t="s">
        <v>22</v>
      </c>
      <c r="D19" s="23">
        <v>1344000</v>
      </c>
    </row>
    <row r="20" spans="1:9" ht="15.75" x14ac:dyDescent="0.25">
      <c r="A20" s="17"/>
      <c r="B20" s="18" t="s">
        <v>21</v>
      </c>
      <c r="C20" s="22" t="s">
        <v>23</v>
      </c>
      <c r="D20" s="23">
        <v>999960</v>
      </c>
    </row>
    <row r="21" spans="1:9" ht="15.75" x14ac:dyDescent="0.25">
      <c r="A21" s="17"/>
      <c r="B21" s="18" t="s">
        <v>24</v>
      </c>
      <c r="C21" s="22" t="s">
        <v>24</v>
      </c>
      <c r="D21" s="23">
        <v>49040</v>
      </c>
    </row>
    <row r="22" spans="1:9" ht="18.75" x14ac:dyDescent="0.3">
      <c r="A22" s="71" t="s">
        <v>56</v>
      </c>
      <c r="B22" s="72"/>
      <c r="C22" s="72"/>
      <c r="D22" s="24">
        <f>D9+D10+D11+D12+D14+D15+D16+D17+D18+D19+D20+D21</f>
        <v>1779954920</v>
      </c>
    </row>
    <row r="23" spans="1:9" ht="19.5" thickBot="1" x14ac:dyDescent="0.35">
      <c r="A23" s="25"/>
      <c r="B23" s="26"/>
      <c r="C23" s="26"/>
      <c r="D23" s="27"/>
    </row>
    <row r="24" spans="1:9" ht="15" customHeight="1" thickTop="1" thickBot="1" x14ac:dyDescent="0.3">
      <c r="A24" s="73" t="s">
        <v>26</v>
      </c>
      <c r="B24" s="28" t="s">
        <v>27</v>
      </c>
      <c r="C24" s="29" t="s">
        <v>9</v>
      </c>
      <c r="D24" s="30">
        <v>192759980</v>
      </c>
    </row>
    <row r="25" spans="1:9" ht="15" customHeight="1" thickTop="1" thickBot="1" x14ac:dyDescent="0.3">
      <c r="A25" s="74"/>
      <c r="B25" s="31" t="s">
        <v>17</v>
      </c>
      <c r="C25" s="22" t="s">
        <v>17</v>
      </c>
      <c r="D25" s="30">
        <v>981620</v>
      </c>
    </row>
    <row r="26" spans="1:9" ht="14.45" customHeight="1" thickTop="1" thickBot="1" x14ac:dyDescent="0.3">
      <c r="A26" s="74"/>
      <c r="B26" s="31" t="s">
        <v>28</v>
      </c>
      <c r="C26" s="32" t="s">
        <v>29</v>
      </c>
      <c r="D26" s="30">
        <v>111720</v>
      </c>
    </row>
    <row r="27" spans="1:9" ht="14.45" customHeight="1" thickTop="1" x14ac:dyDescent="0.25">
      <c r="A27" s="75"/>
      <c r="B27" s="33" t="s">
        <v>24</v>
      </c>
      <c r="C27" s="34" t="s">
        <v>24</v>
      </c>
      <c r="D27" s="30">
        <v>1553000</v>
      </c>
    </row>
    <row r="28" spans="1:9" ht="19.5" thickBot="1" x14ac:dyDescent="0.35">
      <c r="A28" s="76" t="s">
        <v>30</v>
      </c>
      <c r="B28" s="77"/>
      <c r="C28" s="78"/>
      <c r="D28" s="36">
        <f>SUM(D24:D27)</f>
        <v>195406320</v>
      </c>
    </row>
    <row r="29" spans="1:9" ht="16.5" thickTop="1" thickBot="1" x14ac:dyDescent="0.3">
      <c r="D29" s="11"/>
    </row>
    <row r="30" spans="1:9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281163060</v>
      </c>
    </row>
    <row r="31" spans="1:9" ht="15" customHeight="1" x14ac:dyDescent="0.25">
      <c r="A31" s="63"/>
      <c r="B31" s="55"/>
      <c r="C31" s="37" t="s">
        <v>32</v>
      </c>
      <c r="D31" s="38">
        <v>226293300</v>
      </c>
    </row>
    <row r="32" spans="1:9" ht="14.45" customHeight="1" x14ac:dyDescent="0.25">
      <c r="A32" s="63"/>
      <c r="B32" s="55"/>
      <c r="C32" s="37" t="s">
        <v>33</v>
      </c>
      <c r="D32" s="80">
        <v>28370460</v>
      </c>
      <c r="I32" s="79"/>
    </row>
    <row r="33" spans="1:4" ht="14.45" customHeight="1" x14ac:dyDescent="0.25">
      <c r="A33" s="63"/>
      <c r="B33" s="55"/>
      <c r="C33" s="39" t="s">
        <v>34</v>
      </c>
      <c r="D33" s="38">
        <v>18543570</v>
      </c>
    </row>
    <row r="34" spans="1:4" ht="14.45" customHeight="1" x14ac:dyDescent="0.25">
      <c r="A34" s="63"/>
      <c r="B34" s="55"/>
      <c r="C34" s="37" t="s">
        <v>35</v>
      </c>
      <c r="D34" s="38">
        <v>7955730</v>
      </c>
    </row>
    <row r="35" spans="1:4" ht="14.45" customHeight="1" x14ac:dyDescent="0.25">
      <c r="A35" s="63"/>
      <c r="B35" s="18" t="s">
        <v>14</v>
      </c>
      <c r="C35" s="22" t="s">
        <v>36</v>
      </c>
      <c r="D35" s="38">
        <v>146920</v>
      </c>
    </row>
    <row r="36" spans="1:4" ht="14.45" customHeight="1" x14ac:dyDescent="0.25">
      <c r="A36" s="63"/>
      <c r="B36" s="18" t="s">
        <v>17</v>
      </c>
      <c r="C36" s="22" t="s">
        <v>37</v>
      </c>
      <c r="D36" s="38">
        <v>27670</v>
      </c>
    </row>
    <row r="37" spans="1:4" ht="14.45" customHeight="1" x14ac:dyDescent="0.25">
      <c r="A37" s="63"/>
      <c r="B37" s="18" t="s">
        <v>18</v>
      </c>
      <c r="C37" s="20" t="s">
        <v>38</v>
      </c>
      <c r="D37" s="44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45">
        <v>1181950</v>
      </c>
    </row>
    <row r="39" spans="1:4" ht="14.45" customHeight="1" x14ac:dyDescent="0.25">
      <c r="A39" s="64"/>
      <c r="B39" s="66"/>
      <c r="C39" s="41" t="s">
        <v>41</v>
      </c>
      <c r="D39" s="45">
        <v>3551040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286070640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08AD-D956-478D-9AF0-6004B057EA27}">
  <sheetPr codeName="Sheet2"/>
  <dimension ref="A1:G47"/>
  <sheetViews>
    <sheetView topLeftCell="A4"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44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162583110</v>
      </c>
    </row>
    <row r="5" spans="1:7" ht="35.25" customHeight="1" x14ac:dyDescent="0.25">
      <c r="A5" s="50" t="s">
        <v>3</v>
      </c>
      <c r="B5" s="50"/>
      <c r="C5" s="50"/>
      <c r="D5" s="7">
        <f>D22</f>
        <v>119937230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78392030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6569570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405200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1721050</v>
      </c>
      <c r="G14" s="15"/>
    </row>
    <row r="15" spans="1:7" x14ac:dyDescent="0.25">
      <c r="A15" s="53"/>
      <c r="B15" s="55"/>
      <c r="C15" s="22" t="s">
        <v>16</v>
      </c>
      <c r="D15" s="23">
        <v>15840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133380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17205110</v>
      </c>
    </row>
    <row r="18" spans="1:4" x14ac:dyDescent="0.25">
      <c r="A18" s="53"/>
      <c r="B18" s="55"/>
      <c r="C18" s="22" t="s">
        <v>20</v>
      </c>
      <c r="D18" s="23">
        <v>15371430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11620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119937230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17026500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83900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7420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87290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17205110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25078630</v>
      </c>
    </row>
    <row r="31" spans="1:4" ht="15" customHeight="1" x14ac:dyDescent="0.25">
      <c r="A31" s="63"/>
      <c r="B31" s="55"/>
      <c r="C31" s="37" t="s">
        <v>32</v>
      </c>
      <c r="D31" s="38">
        <v>21228870</v>
      </c>
    </row>
    <row r="32" spans="1:4" ht="14.45" customHeight="1" x14ac:dyDescent="0.25">
      <c r="A32" s="63"/>
      <c r="B32" s="55"/>
      <c r="C32" s="37" t="s">
        <v>33</v>
      </c>
      <c r="D32" s="38">
        <v>2246140</v>
      </c>
    </row>
    <row r="33" spans="1:4" ht="14.45" customHeight="1" x14ac:dyDescent="0.25">
      <c r="A33" s="63"/>
      <c r="B33" s="55"/>
      <c r="C33" s="39" t="s">
        <v>34</v>
      </c>
      <c r="D33" s="38">
        <v>1271910</v>
      </c>
    </row>
    <row r="34" spans="1:4" ht="14.45" customHeight="1" x14ac:dyDescent="0.25">
      <c r="A34" s="63"/>
      <c r="B34" s="55"/>
      <c r="C34" s="37" t="s">
        <v>35</v>
      </c>
      <c r="D34" s="38">
        <v>331710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6410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107410</v>
      </c>
    </row>
    <row r="39" spans="1:4" ht="14.45" customHeight="1" x14ac:dyDescent="0.25">
      <c r="A39" s="64"/>
      <c r="B39" s="66"/>
      <c r="C39" s="41" t="s">
        <v>41</v>
      </c>
      <c r="D39" s="35">
        <v>248320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25440770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9B762-0F42-414A-A093-F45AD6E2657F}">
  <sheetPr codeName="Sheet3"/>
  <dimension ref="A1:G47"/>
  <sheetViews>
    <sheetView topLeftCell="A4"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45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207769240</v>
      </c>
    </row>
    <row r="5" spans="1:7" ht="35.25" customHeight="1" x14ac:dyDescent="0.25">
      <c r="A5" s="50" t="s">
        <v>3</v>
      </c>
      <c r="B5" s="50"/>
      <c r="C5" s="50"/>
      <c r="D5" s="7">
        <f>D22</f>
        <v>160816800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102889730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6860040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151880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1858960</v>
      </c>
      <c r="G14" s="15"/>
    </row>
    <row r="15" spans="1:7" x14ac:dyDescent="0.25">
      <c r="A15" s="53"/>
      <c r="B15" s="55"/>
      <c r="C15" s="22" t="s">
        <v>16</v>
      </c>
      <c r="D15" s="23">
        <v>4240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174290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17778980</v>
      </c>
    </row>
    <row r="18" spans="1:4" x14ac:dyDescent="0.25">
      <c r="A18" s="53"/>
      <c r="B18" s="55"/>
      <c r="C18" s="22" t="s">
        <v>20</v>
      </c>
      <c r="D18" s="23">
        <v>30986680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160816800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17529470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117300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9340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122870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17778980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28618830</v>
      </c>
    </row>
    <row r="31" spans="1:4" ht="15" customHeight="1" x14ac:dyDescent="0.25">
      <c r="A31" s="63"/>
      <c r="B31" s="55"/>
      <c r="C31" s="37" t="s">
        <v>32</v>
      </c>
      <c r="D31" s="38">
        <v>23060030</v>
      </c>
    </row>
    <row r="32" spans="1:4" ht="14.45" customHeight="1" x14ac:dyDescent="0.25">
      <c r="A32" s="63"/>
      <c r="B32" s="55"/>
      <c r="C32" s="37" t="s">
        <v>33</v>
      </c>
      <c r="D32" s="38">
        <v>3483180</v>
      </c>
    </row>
    <row r="33" spans="1:4" ht="14.45" customHeight="1" x14ac:dyDescent="0.25">
      <c r="A33" s="63"/>
      <c r="B33" s="55"/>
      <c r="C33" s="39" t="s">
        <v>34</v>
      </c>
      <c r="D33" s="38">
        <v>1680570</v>
      </c>
    </row>
    <row r="34" spans="1:4" ht="14.45" customHeight="1" x14ac:dyDescent="0.25">
      <c r="A34" s="63"/>
      <c r="B34" s="55"/>
      <c r="C34" s="37" t="s">
        <v>35</v>
      </c>
      <c r="D34" s="38">
        <v>395050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12980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5450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189630</v>
      </c>
    </row>
    <row r="39" spans="1:4" ht="14.45" customHeight="1" x14ac:dyDescent="0.25">
      <c r="A39" s="64"/>
      <c r="B39" s="66"/>
      <c r="C39" s="41" t="s">
        <v>41</v>
      </c>
      <c r="D39" s="35">
        <v>346570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29173460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EDB6-258D-4FE6-B427-8C2C6B45D34B}">
  <sheetPr codeName="Sheet4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46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178638160</v>
      </c>
    </row>
    <row r="5" spans="1:7" ht="35.25" customHeight="1" x14ac:dyDescent="0.25">
      <c r="A5" s="50" t="s">
        <v>3</v>
      </c>
      <c r="B5" s="50"/>
      <c r="C5" s="50"/>
      <c r="D5" s="7">
        <f>D22</f>
        <v>140288520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100428290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6269550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205550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1527760</v>
      </c>
      <c r="G14" s="15"/>
    </row>
    <row r="15" spans="1:7" x14ac:dyDescent="0.25">
      <c r="A15" s="53"/>
      <c r="B15" s="55"/>
      <c r="C15" s="22" t="s">
        <v>16</v>
      </c>
      <c r="D15" s="23">
        <v>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100640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14471460</v>
      </c>
    </row>
    <row r="18" spans="1:4" x14ac:dyDescent="0.25">
      <c r="A18" s="53"/>
      <c r="B18" s="55"/>
      <c r="C18" s="22" t="s">
        <v>20</v>
      </c>
      <c r="D18" s="23">
        <v>17173270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140288520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14286160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61680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13330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110290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14471460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23454920</v>
      </c>
    </row>
    <row r="31" spans="1:4" ht="15" customHeight="1" x14ac:dyDescent="0.25">
      <c r="A31" s="63"/>
      <c r="B31" s="55"/>
      <c r="C31" s="37" t="s">
        <v>32</v>
      </c>
      <c r="D31" s="38">
        <v>19338380</v>
      </c>
    </row>
    <row r="32" spans="1:4" ht="14.45" customHeight="1" x14ac:dyDescent="0.25">
      <c r="A32" s="63"/>
      <c r="B32" s="55"/>
      <c r="C32" s="37" t="s">
        <v>33</v>
      </c>
      <c r="D32" s="38">
        <v>2342160</v>
      </c>
    </row>
    <row r="33" spans="1:4" ht="14.45" customHeight="1" x14ac:dyDescent="0.25">
      <c r="A33" s="63"/>
      <c r="B33" s="55"/>
      <c r="C33" s="39" t="s">
        <v>34</v>
      </c>
      <c r="D33" s="38">
        <v>1487380</v>
      </c>
    </row>
    <row r="34" spans="1:4" ht="14.45" customHeight="1" x14ac:dyDescent="0.25">
      <c r="A34" s="63"/>
      <c r="B34" s="55"/>
      <c r="C34" s="37" t="s">
        <v>35</v>
      </c>
      <c r="D34" s="38">
        <v>287000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7270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2060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140690</v>
      </c>
    </row>
    <row r="39" spans="1:4" ht="14.45" customHeight="1" x14ac:dyDescent="0.25">
      <c r="A39" s="64"/>
      <c r="B39" s="66"/>
      <c r="C39" s="41" t="s">
        <v>41</v>
      </c>
      <c r="D39" s="35">
        <v>273240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23878180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EA018-0C47-4BCF-9D97-C4CE59A9CD84}">
  <sheetPr codeName="Sheet5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47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204327500</v>
      </c>
    </row>
    <row r="5" spans="1:7" ht="35.25" customHeight="1" x14ac:dyDescent="0.25">
      <c r="A5" s="50" t="s">
        <v>3</v>
      </c>
      <c r="B5" s="50"/>
      <c r="C5" s="50"/>
      <c r="D5" s="7">
        <f>D22</f>
        <v>159433795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111591110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6476180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1077050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2235900</v>
      </c>
      <c r="G14" s="15"/>
    </row>
    <row r="15" spans="1:7" x14ac:dyDescent="0.25">
      <c r="A15" s="53"/>
      <c r="B15" s="55"/>
      <c r="C15" s="22" t="s">
        <v>16</v>
      </c>
      <c r="D15" s="23">
        <v>220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172500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18673485</v>
      </c>
    </row>
    <row r="18" spans="1:4" x14ac:dyDescent="0.25">
      <c r="A18" s="53"/>
      <c r="B18" s="55"/>
      <c r="C18" s="22" t="s">
        <v>20</v>
      </c>
      <c r="D18" s="23">
        <v>19095350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159433795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18439355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86260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9440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138430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18673485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25776560</v>
      </c>
    </row>
    <row r="31" spans="1:4" ht="15" customHeight="1" x14ac:dyDescent="0.25">
      <c r="A31" s="63"/>
      <c r="B31" s="55"/>
      <c r="C31" s="37" t="s">
        <v>32</v>
      </c>
      <c r="D31" s="38">
        <v>20955090</v>
      </c>
    </row>
    <row r="32" spans="1:4" ht="14.45" customHeight="1" x14ac:dyDescent="0.25">
      <c r="A32" s="63"/>
      <c r="B32" s="55"/>
      <c r="C32" s="37" t="s">
        <v>33</v>
      </c>
      <c r="D32" s="38">
        <v>2546950</v>
      </c>
    </row>
    <row r="33" spans="1:4" ht="14.45" customHeight="1" x14ac:dyDescent="0.25">
      <c r="A33" s="63"/>
      <c r="B33" s="55"/>
      <c r="C33" s="39" t="s">
        <v>34</v>
      </c>
      <c r="D33" s="38">
        <v>1763870</v>
      </c>
    </row>
    <row r="34" spans="1:4" ht="14.45" customHeight="1" x14ac:dyDescent="0.25">
      <c r="A34" s="63"/>
      <c r="B34" s="55"/>
      <c r="C34" s="37" t="s">
        <v>35</v>
      </c>
      <c r="D34" s="38">
        <v>510650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1420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92780</v>
      </c>
    </row>
    <row r="39" spans="1:4" ht="14.45" customHeight="1" x14ac:dyDescent="0.25">
      <c r="A39" s="64"/>
      <c r="B39" s="66"/>
      <c r="C39" s="41" t="s">
        <v>41</v>
      </c>
      <c r="D39" s="35">
        <v>349460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26220220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9439-742D-4D78-B8B2-B6A99444499E}">
  <sheetPr codeName="Sheet6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48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203568410</v>
      </c>
    </row>
    <row r="5" spans="1:7" ht="35.25" customHeight="1" x14ac:dyDescent="0.25">
      <c r="A5" s="50" t="s">
        <v>3</v>
      </c>
      <c r="B5" s="50"/>
      <c r="C5" s="50"/>
      <c r="D5" s="7">
        <f>D22</f>
        <v>161634800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114282640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6381220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663530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1922640</v>
      </c>
      <c r="G14" s="15"/>
    </row>
    <row r="15" spans="1:7" x14ac:dyDescent="0.25">
      <c r="A15" s="53"/>
      <c r="B15" s="55"/>
      <c r="C15" s="22" t="s">
        <v>16</v>
      </c>
      <c r="D15" s="23">
        <v>300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178870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17622360</v>
      </c>
    </row>
    <row r="18" spans="1:4" x14ac:dyDescent="0.25">
      <c r="A18" s="53"/>
      <c r="B18" s="55"/>
      <c r="C18" s="22" t="s">
        <v>20</v>
      </c>
      <c r="D18" s="23">
        <v>20471240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161634800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17364510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70110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7900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179840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17622360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23824580</v>
      </c>
    </row>
    <row r="31" spans="1:4" ht="15" customHeight="1" x14ac:dyDescent="0.25">
      <c r="A31" s="63"/>
      <c r="B31" s="55"/>
      <c r="C31" s="37" t="s">
        <v>32</v>
      </c>
      <c r="D31" s="38">
        <v>18888440</v>
      </c>
    </row>
    <row r="32" spans="1:4" ht="14.45" customHeight="1" x14ac:dyDescent="0.25">
      <c r="A32" s="63"/>
      <c r="B32" s="55"/>
      <c r="C32" s="37" t="s">
        <v>33</v>
      </c>
      <c r="D32" s="38">
        <v>2466620</v>
      </c>
    </row>
    <row r="33" spans="1:4" ht="14.45" customHeight="1" x14ac:dyDescent="0.25">
      <c r="A33" s="63"/>
      <c r="B33" s="55"/>
      <c r="C33" s="39" t="s">
        <v>34</v>
      </c>
      <c r="D33" s="38">
        <v>1734770</v>
      </c>
    </row>
    <row r="34" spans="1:4" ht="14.45" customHeight="1" x14ac:dyDescent="0.25">
      <c r="A34" s="63"/>
      <c r="B34" s="55"/>
      <c r="C34" s="37" t="s">
        <v>35</v>
      </c>
      <c r="D34" s="38">
        <v>734750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2920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2630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101440</v>
      </c>
    </row>
    <row r="39" spans="1:4" ht="14.45" customHeight="1" x14ac:dyDescent="0.25">
      <c r="A39" s="64"/>
      <c r="B39" s="66"/>
      <c r="C39" s="41" t="s">
        <v>41</v>
      </c>
      <c r="D39" s="35">
        <v>379680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24311250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8160-CFDB-4854-A41D-9C6C58E64965}">
  <sheetPr codeName="Sheet7"/>
  <dimension ref="A1:G47"/>
  <sheetViews>
    <sheetView topLeftCell="A4"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49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194335220</v>
      </c>
    </row>
    <row r="5" spans="1:7" ht="35.25" customHeight="1" x14ac:dyDescent="0.25">
      <c r="A5" s="50" t="s">
        <v>3</v>
      </c>
      <c r="B5" s="50"/>
      <c r="C5" s="50"/>
      <c r="D5" s="7">
        <f>D22</f>
        <v>154654940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110138150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7367170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515290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1502890</v>
      </c>
      <c r="G14" s="15"/>
    </row>
    <row r="15" spans="1:7" x14ac:dyDescent="0.25">
      <c r="A15" s="53"/>
      <c r="B15" s="55"/>
      <c r="C15" s="22" t="s">
        <v>16</v>
      </c>
      <c r="D15" s="23">
        <v>510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294420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16666250</v>
      </c>
    </row>
    <row r="18" spans="1:4" x14ac:dyDescent="0.25">
      <c r="A18" s="53"/>
      <c r="B18" s="55"/>
      <c r="C18" s="22" t="s">
        <v>20</v>
      </c>
      <c r="D18" s="23">
        <v>18043680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14580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154654940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16425610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70160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4870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165610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16666250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22523650</v>
      </c>
    </row>
    <row r="31" spans="1:4" ht="15" customHeight="1" x14ac:dyDescent="0.25">
      <c r="A31" s="63"/>
      <c r="B31" s="55"/>
      <c r="C31" s="37" t="s">
        <v>32</v>
      </c>
      <c r="D31" s="38">
        <v>18268500</v>
      </c>
    </row>
    <row r="32" spans="1:4" ht="14.45" customHeight="1" x14ac:dyDescent="0.25">
      <c r="A32" s="63"/>
      <c r="B32" s="55"/>
      <c r="C32" s="37" t="s">
        <v>33</v>
      </c>
      <c r="D32" s="38">
        <v>1834060</v>
      </c>
    </row>
    <row r="33" spans="1:4" ht="14.45" customHeight="1" x14ac:dyDescent="0.25">
      <c r="A33" s="63"/>
      <c r="B33" s="55"/>
      <c r="C33" s="39" t="s">
        <v>34</v>
      </c>
      <c r="D33" s="38">
        <v>1625200</v>
      </c>
    </row>
    <row r="34" spans="1:4" ht="14.45" customHeight="1" x14ac:dyDescent="0.25">
      <c r="A34" s="63"/>
      <c r="B34" s="55"/>
      <c r="C34" s="37" t="s">
        <v>35</v>
      </c>
      <c r="D34" s="38">
        <v>795890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26480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810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87870</v>
      </c>
    </row>
    <row r="39" spans="1:4" ht="14.45" customHeight="1" x14ac:dyDescent="0.25">
      <c r="A39" s="64"/>
      <c r="B39" s="66"/>
      <c r="C39" s="41" t="s">
        <v>41</v>
      </c>
      <c r="D39" s="35">
        <v>375220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23014030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455C-CB62-4242-884B-0F65190ECE0B}">
  <sheetPr codeName="Sheet8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50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161775130</v>
      </c>
    </row>
    <row r="5" spans="1:7" ht="35.25" customHeight="1" x14ac:dyDescent="0.25">
      <c r="A5" s="50" t="s">
        <v>3</v>
      </c>
      <c r="B5" s="50"/>
      <c r="C5" s="50"/>
      <c r="D5" s="7">
        <f>D22</f>
        <v>133432450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99297570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5250590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248530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1632840</v>
      </c>
      <c r="G14" s="15"/>
    </row>
    <row r="15" spans="1:7" x14ac:dyDescent="0.25">
      <c r="A15" s="53"/>
      <c r="B15" s="55"/>
      <c r="C15" s="22" t="s">
        <v>16</v>
      </c>
      <c r="D15" s="23">
        <v>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132120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12933470</v>
      </c>
    </row>
    <row r="18" spans="1:4" x14ac:dyDescent="0.25">
      <c r="A18" s="53"/>
      <c r="B18" s="55"/>
      <c r="C18" s="22" t="s">
        <v>20</v>
      </c>
      <c r="D18" s="23">
        <v>13822840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2490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133432450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12775700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59940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7300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90530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12933470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15063610</v>
      </c>
    </row>
    <row r="31" spans="1:4" ht="15" customHeight="1" x14ac:dyDescent="0.25">
      <c r="A31" s="63"/>
      <c r="B31" s="55"/>
      <c r="C31" s="37" t="s">
        <v>32</v>
      </c>
      <c r="D31" s="38">
        <v>11582820</v>
      </c>
    </row>
    <row r="32" spans="1:4" ht="14.45" customHeight="1" x14ac:dyDescent="0.25">
      <c r="A32" s="63"/>
      <c r="B32" s="55"/>
      <c r="C32" s="37" t="s">
        <v>33</v>
      </c>
      <c r="D32" s="38">
        <v>1551470</v>
      </c>
    </row>
    <row r="33" spans="1:4" ht="14.45" customHeight="1" x14ac:dyDescent="0.25">
      <c r="A33" s="63"/>
      <c r="B33" s="55"/>
      <c r="C33" s="39" t="s">
        <v>34</v>
      </c>
      <c r="D33" s="38">
        <v>1367100</v>
      </c>
    </row>
    <row r="34" spans="1:4" ht="14.45" customHeight="1" x14ac:dyDescent="0.25">
      <c r="A34" s="63"/>
      <c r="B34" s="55"/>
      <c r="C34" s="37" t="s">
        <v>35</v>
      </c>
      <c r="D34" s="38">
        <v>562220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26920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1120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8820</v>
      </c>
    </row>
    <row r="39" spans="1:4" ht="14.45" customHeight="1" x14ac:dyDescent="0.25">
      <c r="A39" s="64"/>
      <c r="B39" s="66"/>
      <c r="C39" s="41" t="s">
        <v>41</v>
      </c>
      <c r="D39" s="35">
        <v>308740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15409210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EE8B-724C-4CBA-BA7C-28A8EE924F6B}">
  <sheetPr codeName="Sheet9"/>
  <dimension ref="A1:G47"/>
  <sheetViews>
    <sheetView zoomScaleNormal="100" workbookViewId="0">
      <selection activeCell="D14" sqref="D14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6" t="s">
        <v>51</v>
      </c>
      <c r="B2" s="47"/>
      <c r="C2" s="47"/>
      <c r="D2" s="48"/>
      <c r="G2" s="2"/>
    </row>
    <row r="3" spans="1:7" ht="15.75" thickBot="1" x14ac:dyDescent="0.3">
      <c r="A3" s="3"/>
      <c r="B3" s="4"/>
      <c r="C3" s="4"/>
      <c r="D3" s="5" t="s">
        <v>1</v>
      </c>
    </row>
    <row r="4" spans="1:7" ht="35.25" customHeight="1" x14ac:dyDescent="0.25">
      <c r="A4" s="49" t="s">
        <v>2</v>
      </c>
      <c r="B4" s="49"/>
      <c r="C4" s="49"/>
      <c r="D4" s="6">
        <f>D22+D28+D40</f>
        <v>192324230</v>
      </c>
    </row>
    <row r="5" spans="1:7" ht="35.25" customHeight="1" x14ac:dyDescent="0.25">
      <c r="A5" s="50" t="s">
        <v>3</v>
      </c>
      <c r="B5" s="50"/>
      <c r="C5" s="50"/>
      <c r="D5" s="7">
        <f>D22</f>
        <v>154432685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4</v>
      </c>
      <c r="B7" s="51" t="s">
        <v>5</v>
      </c>
      <c r="C7" s="51"/>
      <c r="D7" s="14" t="s">
        <v>6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2" t="s">
        <v>7</v>
      </c>
      <c r="B9" s="54" t="s">
        <v>8</v>
      </c>
      <c r="C9" s="56" t="s">
        <v>9</v>
      </c>
      <c r="D9" s="58">
        <v>111567920</v>
      </c>
      <c r="G9" s="11"/>
    </row>
    <row r="10" spans="1:7" x14ac:dyDescent="0.25">
      <c r="A10" s="53"/>
      <c r="B10" s="55"/>
      <c r="C10" s="57"/>
      <c r="D10" s="59"/>
      <c r="G10" s="15"/>
    </row>
    <row r="11" spans="1:7" ht="30" x14ac:dyDescent="0.25">
      <c r="A11" s="53"/>
      <c r="B11" s="19" t="s">
        <v>10</v>
      </c>
      <c r="C11" s="20" t="s">
        <v>11</v>
      </c>
      <c r="D11" s="21">
        <v>6803230</v>
      </c>
      <c r="G11" s="15"/>
    </row>
    <row r="12" spans="1:7" ht="15" customHeight="1" x14ac:dyDescent="0.25">
      <c r="A12" s="53"/>
      <c r="B12" s="60" t="s">
        <v>12</v>
      </c>
      <c r="C12" s="61" t="s">
        <v>13</v>
      </c>
      <c r="D12" s="70">
        <v>445580</v>
      </c>
    </row>
    <row r="13" spans="1:7" ht="30" customHeight="1" x14ac:dyDescent="0.25">
      <c r="A13" s="53"/>
      <c r="B13" s="60"/>
      <c r="C13" s="61"/>
      <c r="D13" s="70"/>
    </row>
    <row r="14" spans="1:7" x14ac:dyDescent="0.25">
      <c r="A14" s="53"/>
      <c r="B14" s="55" t="s">
        <v>14</v>
      </c>
      <c r="C14" s="22" t="s">
        <v>15</v>
      </c>
      <c r="D14" s="23">
        <v>1605420</v>
      </c>
      <c r="G14" s="15"/>
    </row>
    <row r="15" spans="1:7" x14ac:dyDescent="0.25">
      <c r="A15" s="53"/>
      <c r="B15" s="55"/>
      <c r="C15" s="22" t="s">
        <v>16</v>
      </c>
      <c r="D15" s="23">
        <v>1440</v>
      </c>
      <c r="G15" s="15"/>
    </row>
    <row r="16" spans="1:7" x14ac:dyDescent="0.25">
      <c r="A16" s="53"/>
      <c r="B16" s="18" t="s">
        <v>17</v>
      </c>
      <c r="C16" s="22" t="s">
        <v>17</v>
      </c>
      <c r="D16" s="23">
        <v>221860</v>
      </c>
    </row>
    <row r="17" spans="1:4" x14ac:dyDescent="0.25">
      <c r="A17" s="53"/>
      <c r="B17" s="55" t="s">
        <v>18</v>
      </c>
      <c r="C17" s="20" t="s">
        <v>19</v>
      </c>
      <c r="D17" s="23">
        <f>D28</f>
        <v>14691705</v>
      </c>
    </row>
    <row r="18" spans="1:4" x14ac:dyDescent="0.25">
      <c r="A18" s="53"/>
      <c r="B18" s="55"/>
      <c r="C18" s="22" t="s">
        <v>20</v>
      </c>
      <c r="D18" s="23">
        <v>18983530</v>
      </c>
    </row>
    <row r="19" spans="1:4" ht="15.75" x14ac:dyDescent="0.25">
      <c r="A19" s="17"/>
      <c r="B19" s="18" t="s">
        <v>21</v>
      </c>
      <c r="C19" s="22" t="s">
        <v>22</v>
      </c>
      <c r="D19" s="23">
        <v>112000</v>
      </c>
    </row>
    <row r="20" spans="1:4" ht="15.75" x14ac:dyDescent="0.25">
      <c r="A20" s="17"/>
      <c r="B20" s="18" t="s">
        <v>21</v>
      </c>
      <c r="C20" s="22" t="s">
        <v>23</v>
      </c>
      <c r="D20" s="23">
        <v>83330</v>
      </c>
    </row>
    <row r="21" spans="1:4" ht="15.75" x14ac:dyDescent="0.25">
      <c r="A21" s="17"/>
      <c r="B21" s="18" t="s">
        <v>24</v>
      </c>
      <c r="C21" s="22" t="s">
        <v>24</v>
      </c>
      <c r="D21" s="23">
        <v>0</v>
      </c>
    </row>
    <row r="22" spans="1:4" ht="18.75" x14ac:dyDescent="0.3">
      <c r="A22" s="71" t="s">
        <v>25</v>
      </c>
      <c r="B22" s="72"/>
      <c r="C22" s="72"/>
      <c r="D22" s="24">
        <f>D9+D10+D11+D12+D14+D15+D16+D17+D18+D19+D21</f>
        <v>154432685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x14ac:dyDescent="0.25">
      <c r="A24" s="73" t="s">
        <v>26</v>
      </c>
      <c r="B24" s="28" t="s">
        <v>27</v>
      </c>
      <c r="C24" s="29" t="s">
        <v>9</v>
      </c>
      <c r="D24" s="30">
        <v>14498455</v>
      </c>
    </row>
    <row r="25" spans="1:4" ht="15" customHeight="1" x14ac:dyDescent="0.25">
      <c r="A25" s="74"/>
      <c r="B25" s="31" t="s">
        <v>17</v>
      </c>
      <c r="C25" s="22" t="s">
        <v>17</v>
      </c>
      <c r="D25" s="21">
        <v>84850</v>
      </c>
    </row>
    <row r="26" spans="1:4" ht="14.45" customHeight="1" x14ac:dyDescent="0.25">
      <c r="A26" s="74"/>
      <c r="B26" s="31" t="s">
        <v>28</v>
      </c>
      <c r="C26" s="32" t="s">
        <v>29</v>
      </c>
      <c r="D26" s="21">
        <v>10250</v>
      </c>
    </row>
    <row r="27" spans="1:4" ht="14.45" customHeight="1" x14ac:dyDescent="0.25">
      <c r="A27" s="75"/>
      <c r="B27" s="33" t="s">
        <v>24</v>
      </c>
      <c r="C27" s="34" t="s">
        <v>24</v>
      </c>
      <c r="D27" s="35">
        <v>98150</v>
      </c>
    </row>
    <row r="28" spans="1:4" ht="19.5" thickBot="1" x14ac:dyDescent="0.35">
      <c r="A28" s="76" t="s">
        <v>30</v>
      </c>
      <c r="B28" s="77"/>
      <c r="C28" s="78"/>
      <c r="D28" s="36">
        <f>SUM(D24:D27)</f>
        <v>14691705</v>
      </c>
    </row>
    <row r="29" spans="1:4" ht="16.5" thickTop="1" thickBot="1" x14ac:dyDescent="0.3">
      <c r="D29" s="11"/>
    </row>
    <row r="30" spans="1:4" ht="15" customHeight="1" thickTop="1" x14ac:dyDescent="0.25">
      <c r="A30" s="62" t="s">
        <v>31</v>
      </c>
      <c r="B30" s="54" t="s">
        <v>8</v>
      </c>
      <c r="C30" s="29" t="s">
        <v>9</v>
      </c>
      <c r="D30" s="30">
        <f>D31+D32+D33+D34</f>
        <v>22824990</v>
      </c>
    </row>
    <row r="31" spans="1:4" ht="15" customHeight="1" x14ac:dyDescent="0.25">
      <c r="A31" s="63"/>
      <c r="B31" s="55"/>
      <c r="C31" s="37" t="s">
        <v>32</v>
      </c>
      <c r="D31" s="38">
        <v>18371260</v>
      </c>
    </row>
    <row r="32" spans="1:4" ht="14.45" customHeight="1" x14ac:dyDescent="0.25">
      <c r="A32" s="63"/>
      <c r="B32" s="55"/>
      <c r="C32" s="37" t="s">
        <v>33</v>
      </c>
      <c r="D32" s="38">
        <v>2004970</v>
      </c>
    </row>
    <row r="33" spans="1:4" ht="14.45" customHeight="1" x14ac:dyDescent="0.25">
      <c r="A33" s="63"/>
      <c r="B33" s="55"/>
      <c r="C33" s="39" t="s">
        <v>34</v>
      </c>
      <c r="D33" s="38">
        <v>1575700</v>
      </c>
    </row>
    <row r="34" spans="1:4" ht="14.45" customHeight="1" x14ac:dyDescent="0.25">
      <c r="A34" s="63"/>
      <c r="B34" s="55"/>
      <c r="C34" s="37" t="s">
        <v>35</v>
      </c>
      <c r="D34" s="38">
        <v>873060</v>
      </c>
    </row>
    <row r="35" spans="1:4" ht="14.45" customHeight="1" x14ac:dyDescent="0.25">
      <c r="A35" s="63"/>
      <c r="B35" s="18" t="s">
        <v>14</v>
      </c>
      <c r="C35" s="22" t="s">
        <v>36</v>
      </c>
      <c r="D35" s="21">
        <v>11260</v>
      </c>
    </row>
    <row r="36" spans="1:4" ht="14.45" customHeight="1" x14ac:dyDescent="0.25">
      <c r="A36" s="63"/>
      <c r="B36" s="18" t="s">
        <v>17</v>
      </c>
      <c r="C36" s="22" t="s">
        <v>37</v>
      </c>
      <c r="D36" s="21">
        <v>1520</v>
      </c>
    </row>
    <row r="37" spans="1:4" ht="14.45" customHeight="1" x14ac:dyDescent="0.25">
      <c r="A37" s="63"/>
      <c r="B37" s="18" t="s">
        <v>18</v>
      </c>
      <c r="C37" s="20" t="s">
        <v>38</v>
      </c>
      <c r="D37" s="40">
        <v>0</v>
      </c>
    </row>
    <row r="38" spans="1:4" ht="14.45" customHeight="1" x14ac:dyDescent="0.25">
      <c r="A38" s="63"/>
      <c r="B38" s="65" t="s">
        <v>39</v>
      </c>
      <c r="C38" s="41" t="s">
        <v>40</v>
      </c>
      <c r="D38" s="23">
        <v>46920</v>
      </c>
    </row>
    <row r="39" spans="1:4" ht="14.45" customHeight="1" x14ac:dyDescent="0.25">
      <c r="A39" s="64"/>
      <c r="B39" s="66"/>
      <c r="C39" s="41" t="s">
        <v>41</v>
      </c>
      <c r="D39" s="35">
        <v>315150</v>
      </c>
    </row>
    <row r="40" spans="1:4" ht="19.5" thickBot="1" x14ac:dyDescent="0.35">
      <c r="A40" s="67" t="s">
        <v>42</v>
      </c>
      <c r="B40" s="68"/>
      <c r="C40" s="69"/>
      <c r="D40" s="42">
        <f>D30+D35+D36+D37+D38+D39</f>
        <v>23199840</v>
      </c>
    </row>
    <row r="41" spans="1:4" ht="15.75" thickTop="1" x14ac:dyDescent="0.25">
      <c r="D41" s="11"/>
    </row>
    <row r="42" spans="1:4" x14ac:dyDescent="0.25">
      <c r="C42" s="43"/>
      <c r="D42" s="11" t="s">
        <v>43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Douvaletas Nikos</dc:creator>
  <cp:lastModifiedBy>Χρήστος Καραλιώτας</cp:lastModifiedBy>
  <dcterms:created xsi:type="dcterms:W3CDTF">2024-04-01T11:30:24Z</dcterms:created>
  <dcterms:modified xsi:type="dcterms:W3CDTF">2024-09-30T09:34:33Z</dcterms:modified>
</cp:coreProperties>
</file>